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than\Desktop\Jake's GCSEs\"/>
    </mc:Choice>
  </mc:AlternateContent>
  <bookViews>
    <workbookView xWindow="0" yWindow="0" windowWidth="21345" windowHeight="9180"/>
  </bookViews>
  <sheets>
    <sheet name="Summary" sheetId="2" r:id="rId1"/>
    <sheet name="Topics" sheetId="1" r:id="rId2"/>
    <sheet name="Exam dates" sheetId="3" r:id="rId3"/>
    <sheet name="HELP!" sheetId="4" r:id="rId4"/>
  </sheets>
  <definedNames>
    <definedName name="_xlnm._FilterDatabase" localSheetId="1" hidden="1">Topics!$A$1:$E$167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3" l="1"/>
  <c r="F7" i="2" s="1"/>
  <c r="D5" i="3"/>
  <c r="F8" i="2" s="1"/>
  <c r="D6" i="3"/>
  <c r="F9" i="2" s="1"/>
  <c r="D7" i="3"/>
  <c r="D8" i="3"/>
  <c r="F10" i="2" s="1"/>
  <c r="D9" i="3"/>
  <c r="F11" i="2" s="1"/>
  <c r="D10" i="3"/>
  <c r="F12" i="2" s="1"/>
  <c r="D11" i="3"/>
  <c r="F13" i="2" s="1"/>
  <c r="D12" i="3"/>
  <c r="D13" i="3"/>
  <c r="D14" i="3"/>
  <c r="F14" i="2" s="1"/>
  <c r="D15" i="3"/>
  <c r="F15" i="2" s="1"/>
  <c r="D16" i="3"/>
  <c r="D17" i="3"/>
  <c r="D18" i="3"/>
  <c r="D19" i="3"/>
  <c r="D20" i="3"/>
  <c r="D21" i="3"/>
  <c r="D22" i="3"/>
  <c r="D23" i="3"/>
  <c r="F16" i="2" s="1"/>
  <c r="D24" i="3"/>
  <c r="D25" i="3"/>
  <c r="D26" i="3"/>
  <c r="D2" i="3"/>
  <c r="F6" i="2" s="1"/>
  <c r="D3" i="3"/>
  <c r="C12" i="2" l="1"/>
  <c r="C8" i="2"/>
  <c r="C13" i="2"/>
  <c r="C16" i="2"/>
  <c r="C15" i="2"/>
  <c r="C11" i="2"/>
  <c r="C14" i="2"/>
  <c r="C10" i="2"/>
  <c r="C6" i="2"/>
  <c r="C9" i="2"/>
  <c r="C7" i="2"/>
  <c r="B12" i="2"/>
  <c r="D12" i="2" s="1"/>
  <c r="B8" i="2"/>
  <c r="D8" i="2" s="1"/>
  <c r="B13" i="2"/>
  <c r="D13" i="2" s="1"/>
  <c r="B16" i="2"/>
  <c r="D16" i="2" s="1"/>
  <c r="B15" i="2"/>
  <c r="D15" i="2" s="1"/>
  <c r="B11" i="2"/>
  <c r="D11" i="2" s="1"/>
  <c r="B14" i="2"/>
  <c r="D14" i="2" s="1"/>
  <c r="B10" i="2"/>
  <c r="D10" i="2" s="1"/>
  <c r="B6" i="2"/>
  <c r="D6" i="2" s="1"/>
  <c r="B9" i="2"/>
  <c r="D9" i="2" s="1"/>
  <c r="B7" i="2"/>
  <c r="D7" i="2" s="1"/>
  <c r="E10" i="2" l="1"/>
  <c r="E16" i="2"/>
  <c r="E7" i="2"/>
  <c r="E14" i="2"/>
  <c r="E13" i="2"/>
  <c r="E9" i="2"/>
  <c r="E11" i="2"/>
  <c r="E8" i="2"/>
  <c r="E6" i="2"/>
  <c r="E15" i="2"/>
  <c r="E12" i="2"/>
  <c r="C3" i="2"/>
  <c r="D3" i="2"/>
  <c r="B3" i="2"/>
  <c r="E3" i="2" l="1"/>
</calcChain>
</file>

<file path=xl/comments1.xml><?xml version="1.0" encoding="utf-8"?>
<comments xmlns="http://schemas.openxmlformats.org/spreadsheetml/2006/main">
  <authors>
    <author>Nathan</author>
  </authors>
  <commentList>
    <comment ref="B5" authorId="0" shapeId="0">
      <text>
        <r>
          <rPr>
            <b/>
            <sz val="9"/>
            <color indexed="81"/>
            <rFont val="Tahoma"/>
            <family val="2"/>
          </rPr>
          <t>Nathan:</t>
        </r>
        <r>
          <rPr>
            <sz val="9"/>
            <color indexed="81"/>
            <rFont val="Tahoma"/>
            <family val="2"/>
          </rPr>
          <t xml:space="preserve">
formula is: =COUNTIF(Topics!A:A,A6)</t>
        </r>
      </text>
    </comment>
    <comment ref="C5" authorId="0" shapeId="0">
      <text>
        <r>
          <rPr>
            <b/>
            <sz val="9"/>
            <color indexed="81"/>
            <rFont val="Tahoma"/>
            <family val="2"/>
          </rPr>
          <t>Nathan:</t>
        </r>
        <r>
          <rPr>
            <sz val="9"/>
            <color indexed="81"/>
            <rFont val="Tahoma"/>
            <family val="2"/>
          </rPr>
          <t xml:space="preserve">
formula is: =COUNTIFS(Topics!A:A,A6,Topics!E:E,"Y")
</t>
        </r>
      </text>
    </comment>
    <comment ref="D5" authorId="0" shapeId="0">
      <text>
        <r>
          <rPr>
            <b/>
            <sz val="9"/>
            <color indexed="81"/>
            <rFont val="Tahoma"/>
            <family val="2"/>
          </rPr>
          <t>Nathan:</t>
        </r>
        <r>
          <rPr>
            <sz val="9"/>
            <color indexed="81"/>
            <rFont val="Tahoma"/>
            <family val="2"/>
          </rPr>
          <t xml:space="preserve">
formula is: =SUM(B6-COUNTIFS(Topics!A:A,A6,Topics!E:E,"Y"))
</t>
        </r>
      </text>
    </comment>
    <comment ref="E5" authorId="0" shapeId="0">
      <text>
        <r>
          <rPr>
            <b/>
            <sz val="9"/>
            <color indexed="81"/>
            <rFont val="Tahoma"/>
            <family val="2"/>
          </rPr>
          <t>Nathan:</t>
        </r>
        <r>
          <rPr>
            <sz val="9"/>
            <color indexed="81"/>
            <rFont val="Tahoma"/>
            <family val="2"/>
          </rPr>
          <t xml:space="preserve">
formula is: =(C6)/B6
</t>
        </r>
      </text>
    </comment>
    <comment ref="F5" authorId="0" shapeId="0">
      <text>
        <r>
          <rPr>
            <b/>
            <sz val="9"/>
            <color indexed="81"/>
            <rFont val="Tahoma"/>
            <family val="2"/>
          </rPr>
          <t>Nathan:</t>
        </r>
        <r>
          <rPr>
            <sz val="9"/>
            <color indexed="81"/>
            <rFont val="Tahoma"/>
            <family val="2"/>
          </rPr>
          <t xml:space="preserve">
formula [for row 6] is: =VLOOKUP(A6,'Exam dates'!$B:$D,3,FALSE)
CHANGE A6 to A[</t>
        </r>
        <r>
          <rPr>
            <i/>
            <sz val="9"/>
            <color indexed="81"/>
            <rFont val="Tahoma"/>
            <family val="2"/>
          </rPr>
          <t>row number</t>
        </r>
        <r>
          <rPr>
            <sz val="9"/>
            <color indexed="81"/>
            <rFont val="Tahoma"/>
            <family val="2"/>
          </rPr>
          <t xml:space="preserve">] </t>
        </r>
      </text>
    </comment>
  </commentList>
</comments>
</file>

<file path=xl/comments2.xml><?xml version="1.0" encoding="utf-8"?>
<comments xmlns="http://schemas.openxmlformats.org/spreadsheetml/2006/main">
  <authors>
    <author>Nathan</author>
  </authors>
  <commentList>
    <comment ref="D1" authorId="0" shapeId="0">
      <text>
        <r>
          <rPr>
            <b/>
            <sz val="9"/>
            <color indexed="81"/>
            <rFont val="Tahoma"/>
            <family val="2"/>
          </rPr>
          <t>Nathan:</t>
        </r>
        <r>
          <rPr>
            <sz val="9"/>
            <color indexed="81"/>
            <rFont val="Tahoma"/>
            <family val="2"/>
          </rPr>
          <t xml:space="preserve">
The formula [for row 2] is: =DAYS(A2,TODAY())</t>
        </r>
      </text>
    </comment>
  </commentList>
</comments>
</file>

<file path=xl/sharedStrings.xml><?xml version="1.0" encoding="utf-8"?>
<sst xmlns="http://schemas.openxmlformats.org/spreadsheetml/2006/main" count="603" uniqueCount="237">
  <si>
    <t>Subject</t>
  </si>
  <si>
    <t>Topic</t>
  </si>
  <si>
    <t>Subtopic</t>
  </si>
  <si>
    <t>Biology</t>
  </si>
  <si>
    <t>Keeping Healthy</t>
  </si>
  <si>
    <t>Nerves and hormones</t>
  </si>
  <si>
    <t>Use and abuse of drugs</t>
  </si>
  <si>
    <t>Interdependence and adaption</t>
  </si>
  <si>
    <t>Engery and biomass in foodchains</t>
  </si>
  <si>
    <t>genetic variation</t>
  </si>
  <si>
    <t>evolution</t>
  </si>
  <si>
    <t>Cells and simple cell transport</t>
  </si>
  <si>
    <t>Tissues, organs and organ systems</t>
  </si>
  <si>
    <t>Photosynthesis</t>
  </si>
  <si>
    <t>Organisisms and their environment</t>
  </si>
  <si>
    <t>Proteins</t>
  </si>
  <si>
    <t>Aerobic and anaerobic respiration</t>
  </si>
  <si>
    <t>Cell division and inheritance</t>
  </si>
  <si>
    <t>Speciation</t>
  </si>
  <si>
    <t>Movement of molecules</t>
  </si>
  <si>
    <t>Transport systems in plants and animals</t>
  </si>
  <si>
    <t>homeostasis</t>
  </si>
  <si>
    <t>Humans and their environment</t>
  </si>
  <si>
    <t>Physics</t>
  </si>
  <si>
    <t>Energy transfer</t>
  </si>
  <si>
    <t>Energy efficiency</t>
  </si>
  <si>
    <t>Electrical appliances</t>
  </si>
  <si>
    <t>Generating electricity</t>
  </si>
  <si>
    <t>waves for communication</t>
  </si>
  <si>
    <t>B1</t>
  </si>
  <si>
    <t>B2</t>
  </si>
  <si>
    <t>B3</t>
  </si>
  <si>
    <t>P1</t>
  </si>
  <si>
    <t>P2</t>
  </si>
  <si>
    <t>Forces and their effects</t>
  </si>
  <si>
    <t>Kinetic energy</t>
  </si>
  <si>
    <t>Currents in electrical circuits</t>
  </si>
  <si>
    <t>Using mains electricity</t>
  </si>
  <si>
    <t>Nuclear fission and fusion</t>
  </si>
  <si>
    <t>P3</t>
  </si>
  <si>
    <t>Medical application of Physics</t>
  </si>
  <si>
    <t>Using Physics to make things work</t>
  </si>
  <si>
    <t>Keeping things moving</t>
  </si>
  <si>
    <t>Chemistry</t>
  </si>
  <si>
    <t>C1</t>
  </si>
  <si>
    <t>Fundamental ideas in chemistry</t>
  </si>
  <si>
    <t>Limestone and building materials</t>
  </si>
  <si>
    <t>Metals and their uses</t>
  </si>
  <si>
    <t>Crude oil and fuels</t>
  </si>
  <si>
    <t>Other useful substances from crude oil</t>
  </si>
  <si>
    <t>Plant oils and their uses</t>
  </si>
  <si>
    <t>Changes in the earth and it's atmosphere</t>
  </si>
  <si>
    <t>C2</t>
  </si>
  <si>
    <t>Structures and bonding</t>
  </si>
  <si>
    <t>How structure influences properties and uses of substances</t>
  </si>
  <si>
    <t>Atomic structure, analysis and quantative chemistry</t>
  </si>
  <si>
    <t>Rates of reaction</t>
  </si>
  <si>
    <t>Exothermic and endothemic reactions</t>
  </si>
  <si>
    <t>Acids, bases and salts</t>
  </si>
  <si>
    <t>Electolysis</t>
  </si>
  <si>
    <t>C3</t>
  </si>
  <si>
    <t>The periodic table</t>
  </si>
  <si>
    <t>Water</t>
  </si>
  <si>
    <t>Calculating energy change</t>
  </si>
  <si>
    <t>Further analysis and quantitive chemistry</t>
  </si>
  <si>
    <t>Production of amonia</t>
  </si>
  <si>
    <t>Alcohols, carboxylic acids and esters</t>
  </si>
  <si>
    <t>Maths</t>
  </si>
  <si>
    <t>Number operations and integers</t>
  </si>
  <si>
    <t>Fractions, Decimals &amp; Fractions</t>
  </si>
  <si>
    <t>Indicies and surds</t>
  </si>
  <si>
    <t>Approximation and estimation</t>
  </si>
  <si>
    <t>Ratio, proportion and rates of change</t>
  </si>
  <si>
    <t>Algebra</t>
  </si>
  <si>
    <t>Graphs or equations and funtions</t>
  </si>
  <si>
    <t>Basic geometry</t>
  </si>
  <si>
    <t>Congruence and similarity</t>
  </si>
  <si>
    <t>Mensuration</t>
  </si>
  <si>
    <t>Probablity</t>
  </si>
  <si>
    <t>Statistics</t>
  </si>
  <si>
    <t>Further Maths</t>
  </si>
  <si>
    <t>Co-ordinate Geometry</t>
  </si>
  <si>
    <t>Calculus</t>
  </si>
  <si>
    <t>Matrix transformation</t>
  </si>
  <si>
    <t>Geometry</t>
  </si>
  <si>
    <t>ICT</t>
  </si>
  <si>
    <t>Communication and the internet</t>
  </si>
  <si>
    <t>Networking</t>
  </si>
  <si>
    <t>Computer</t>
  </si>
  <si>
    <t>Embedded Systems</t>
  </si>
  <si>
    <t>Hardware</t>
  </si>
  <si>
    <t>Logic</t>
  </si>
  <si>
    <t>Software</t>
  </si>
  <si>
    <t>Data</t>
  </si>
  <si>
    <t>Binary Logic</t>
  </si>
  <si>
    <t>Character coding</t>
  </si>
  <si>
    <t>Databases</t>
  </si>
  <si>
    <t>Sound</t>
  </si>
  <si>
    <t>Problem solving and algorithms</t>
  </si>
  <si>
    <t>Programming</t>
  </si>
  <si>
    <t>The bigger picture</t>
  </si>
  <si>
    <t>Sounds and graphics</t>
  </si>
  <si>
    <t>Software and operating systems</t>
  </si>
  <si>
    <t>www</t>
  </si>
  <si>
    <t>html and css</t>
  </si>
  <si>
    <t>Business Studies</t>
  </si>
  <si>
    <t>Operational Management</t>
  </si>
  <si>
    <t>People in Business</t>
  </si>
  <si>
    <t>Financial information and decisions</t>
  </si>
  <si>
    <t>Business activities</t>
  </si>
  <si>
    <t>Marketing</t>
  </si>
  <si>
    <t>External influences on business activity</t>
  </si>
  <si>
    <t>Population</t>
  </si>
  <si>
    <t>Population dynamics</t>
  </si>
  <si>
    <t>Urban Settlements</t>
  </si>
  <si>
    <t>Settlement and service provision</t>
  </si>
  <si>
    <t>Urbanisation</t>
  </si>
  <si>
    <t>Migration</t>
  </si>
  <si>
    <t>Structure</t>
  </si>
  <si>
    <t>Natural Environment</t>
  </si>
  <si>
    <t>Earthquakes and volcanoes</t>
  </si>
  <si>
    <t>Weather</t>
  </si>
  <si>
    <t>Rivers</t>
  </si>
  <si>
    <t>Coasts</t>
  </si>
  <si>
    <t>Climate and natural vegetation</t>
  </si>
  <si>
    <t>Economic Development</t>
  </si>
  <si>
    <t>Food production</t>
  </si>
  <si>
    <t>Development</t>
  </si>
  <si>
    <t>Energy</t>
  </si>
  <si>
    <t>Tourism</t>
  </si>
  <si>
    <t>Industry</t>
  </si>
  <si>
    <t>Environmental risks of economic development</t>
  </si>
  <si>
    <t>Density and structure</t>
  </si>
  <si>
    <t>English Language</t>
  </si>
  <si>
    <t>Identify and explain information</t>
  </si>
  <si>
    <t>Use of language to affect readers</t>
  </si>
  <si>
    <t>Use of structure to affect readers</t>
  </si>
  <si>
    <t>Writer's ideas and perspective</t>
  </si>
  <si>
    <t>Comparing ideas and perspectives</t>
  </si>
  <si>
    <t>Evaluating ideas and techniques</t>
  </si>
  <si>
    <t>Synthesise information and ideas</t>
  </si>
  <si>
    <t>Explore, infer and interpret meaning</t>
  </si>
  <si>
    <t>Develop responses to language and structure</t>
  </si>
  <si>
    <t>Analyse and evaluate critically</t>
  </si>
  <si>
    <t>English Literature</t>
  </si>
  <si>
    <t>Romeo &amp; Juliet</t>
  </si>
  <si>
    <t>Act one</t>
  </si>
  <si>
    <t>Act two</t>
  </si>
  <si>
    <t>Act three</t>
  </si>
  <si>
    <t>Act four</t>
  </si>
  <si>
    <t>Act five</t>
  </si>
  <si>
    <t>Plot structure and context</t>
  </si>
  <si>
    <t>A Christmas Carol</t>
  </si>
  <si>
    <t>Marley's ghost</t>
  </si>
  <si>
    <t>The 2nd Spirit</t>
  </si>
  <si>
    <t>The 1st Spirit</t>
  </si>
  <si>
    <t>The Last Spirit</t>
  </si>
  <si>
    <t>The end of it</t>
  </si>
  <si>
    <t>Plot and structure</t>
  </si>
  <si>
    <t>Context and setting</t>
  </si>
  <si>
    <t>Character and characterisation</t>
  </si>
  <si>
    <t>Themes and ideas</t>
  </si>
  <si>
    <t>Language</t>
  </si>
  <si>
    <t>An Inspector Calls</t>
  </si>
  <si>
    <t>Home sweet home</t>
  </si>
  <si>
    <t>Confidence and conflict</t>
  </si>
  <si>
    <t>Rights and responsibilities</t>
  </si>
  <si>
    <t>Complaints and consequences</t>
  </si>
  <si>
    <t>Truth and Lies</t>
  </si>
  <si>
    <t>Appearance and reality</t>
  </si>
  <si>
    <t>Duty and downfall</t>
  </si>
  <si>
    <t>Parents and problems</t>
  </si>
  <si>
    <t>Revelations and responsibility</t>
  </si>
  <si>
    <t>Ideas and attitudes</t>
  </si>
  <si>
    <t>Plot, Structure and Context</t>
  </si>
  <si>
    <t>Poetry</t>
  </si>
  <si>
    <t>Spanish</t>
  </si>
  <si>
    <t>Vocab</t>
  </si>
  <si>
    <t>Waste from plants and animals</t>
  </si>
  <si>
    <t>Number of topics/subtopics</t>
  </si>
  <si>
    <t>Percentage</t>
  </si>
  <si>
    <t>Geography</t>
  </si>
  <si>
    <t>Completed</t>
  </si>
  <si>
    <t>Incomplete</t>
  </si>
  <si>
    <t>Decayin radioactive substances</t>
  </si>
  <si>
    <t>international migration</t>
  </si>
  <si>
    <t>Highly dependant population</t>
  </si>
  <si>
    <t>Densly populated country or area</t>
  </si>
  <si>
    <t>sparcely populated country or area</t>
  </si>
  <si>
    <t>Settlement and service provision in an area (Bristol)</t>
  </si>
  <si>
    <t>An urban area (Cambridge)</t>
  </si>
  <si>
    <t>Rapidly growning urban area in a developing country (Rio)</t>
  </si>
  <si>
    <t>An earthquake (Haiti)</t>
  </si>
  <si>
    <t>A volcano</t>
  </si>
  <si>
    <t>An opportunity presented by a river</t>
  </si>
  <si>
    <t>An opportunity presented by a coast</t>
  </si>
  <si>
    <t>An area of tropical rainforest</t>
  </si>
  <si>
    <t>An area of desert</t>
  </si>
  <si>
    <t>A TNC and its global links</t>
  </si>
  <si>
    <t>Farm or agricultural region</t>
  </si>
  <si>
    <t>country suffering food shortages</t>
  </si>
  <si>
    <t xml:space="preserve">An industrial zone </t>
  </si>
  <si>
    <t>An area where tourism is important</t>
  </si>
  <si>
    <t>Energy supply in a country or area</t>
  </si>
  <si>
    <t>Water supply in a country or area</t>
  </si>
  <si>
    <t>An area where econ dev is taking place causing risk to environment</t>
  </si>
  <si>
    <t>Date</t>
  </si>
  <si>
    <t>Geography Opt AY</t>
  </si>
  <si>
    <t>Chemistry Unit 1 Tier H</t>
  </si>
  <si>
    <t>Biology Unit 1 Tier H</t>
  </si>
  <si>
    <t>Spanish 1</t>
  </si>
  <si>
    <t>Spanish 3</t>
  </si>
  <si>
    <t>Business Studies Opt AX</t>
  </si>
  <si>
    <t>Physics Unit 1 Tier H</t>
  </si>
  <si>
    <t>Mathematics Tier H</t>
  </si>
  <si>
    <t>Computer Science Option A</t>
  </si>
  <si>
    <t>Biology Unit 2 Tier H</t>
  </si>
  <si>
    <t>Biology Unit 3 Tier H</t>
  </si>
  <si>
    <t>Chemistry Unit 2 Tier H</t>
  </si>
  <si>
    <t>Chemistry Unit 3 Tier H</t>
  </si>
  <si>
    <t>Further Mathematics</t>
  </si>
  <si>
    <t>Physics Unit 2 Tier H</t>
  </si>
  <si>
    <t>Physics Unit 3 Tier H</t>
  </si>
  <si>
    <t>Days Remaining</t>
  </si>
  <si>
    <t>TOTAL</t>
  </si>
  <si>
    <t>Days to 1st exam</t>
  </si>
  <si>
    <t>Case Studies</t>
  </si>
  <si>
    <t>Over populated Country or area</t>
  </si>
  <si>
    <t>Underpopulated Country or area</t>
  </si>
  <si>
    <t>high rate of growth in a Country or area</t>
  </si>
  <si>
    <t>low rate growth in a Country or area</t>
  </si>
  <si>
    <t>Date complete</t>
  </si>
  <si>
    <t>Complete</t>
  </si>
  <si>
    <t>Paper</t>
  </si>
  <si>
    <t>This spreadsheet is designed to help focus the mind on what is left to do for revision. It isn't perfect because I created to manage myself. Hopefully it'll be useful enough for you though. 
By breaking the subjects into smaller topics it can help to get straight on with revising. 
/****** USING THIS SHEET ******/
1. Put the subjects and topics into the TOPICS sheet. 
2. Mark the as done by putting a Y into the "completed" column.
3. List the dates of your exams in the EXAM DATES sheet.
4. List all of the unique subjects in the SUMMARY sheet.
The summary gives you an overview. Makes sure that all of your subjects are named correctly. And typos will cause a problem! The formula and calculations should all flow through. But if not, the details below might help.</t>
  </si>
  <si>
    <r>
      <t xml:space="preserve">
/****** USE IN PRACTICE ******/
It works to a casual agile project. There is a bunch of activities that need to be done (in this case topics) and certain available resources (time) to do them. At home I've got a white board marked up in hour slots - units. The ones that are spent doing other things (like school, sports or parties) are marked out. Each of the activites are listed on a strip (magnet, postit, other) and then allocated to an available unit so that at a glace you can see </t>
    </r>
    <r>
      <rPr>
        <b/>
        <sz val="11"/>
        <color theme="1"/>
        <rFont val="Calibri"/>
        <family val="2"/>
        <scheme val="minor"/>
      </rPr>
      <t>exactly</t>
    </r>
    <r>
      <rPr>
        <sz val="11"/>
        <color theme="1"/>
        <rFont val="Calibri"/>
        <family val="2"/>
        <scheme val="minor"/>
      </rPr>
      <t xml:space="preserve"> what has to be done.
Each Sunday night, we look at the board and stuff that's been completed. They then get taken down and marked up as completed on the spreadsheet. We also prepare the board for the following week. We start by marking the slots that aren't available. Then we allocate the next activites. Based on learnings we can see if one activity might take more than one unit, or we could get more into a unit, etc. 
</t>
    </r>
    <r>
      <rPr>
        <b/>
        <sz val="11"/>
        <color rgb="FFFF0000"/>
        <rFont val="Calibri"/>
        <family val="2"/>
        <scheme val="minor"/>
      </rPr>
      <t>REALLY IMPORTANTLY</t>
    </r>
    <r>
      <rPr>
        <sz val="11"/>
        <color theme="1"/>
        <rFont val="Calibri"/>
        <family val="2"/>
        <scheme val="minor"/>
      </rPr>
      <t xml:space="preserve"> each unit is an hour, but that includes a 10-15 minute break. It's really important not to just sit there for hours on end. productivity will drop of a cliff and you'll just be wasting your time. Sometimes there will be two units allocated.
</t>
    </r>
  </si>
  <si>
    <r>
      <t xml:space="preserve">/****** DETAILED INSTRUCTIONS ******/
1. </t>
    </r>
    <r>
      <rPr>
        <u/>
        <sz val="11"/>
        <color theme="1"/>
        <rFont val="Calibri"/>
        <family val="2"/>
        <scheme val="minor"/>
      </rPr>
      <t>Topics.</t>
    </r>
    <r>
      <rPr>
        <sz val="11"/>
        <color theme="1"/>
        <rFont val="Calibri"/>
        <family val="2"/>
        <scheme val="minor"/>
      </rPr>
      <t xml:space="preserve"> Make sure your subjects are broken down into topics and sub-topics. Each entry represents a unit of work and should take about 45-60mins. Some topics have been prefilled (based on what my son is doing, mostly AQA). You can add more or delete them. 
</t>
    </r>
    <r>
      <rPr>
        <b/>
        <sz val="11"/>
        <color rgb="FFFF0000"/>
        <rFont val="Calibri"/>
        <family val="2"/>
        <scheme val="minor"/>
      </rPr>
      <t>NB:</t>
    </r>
    <r>
      <rPr>
        <sz val="11"/>
        <color theme="1"/>
        <rFont val="Calibri"/>
        <family val="2"/>
        <scheme val="minor"/>
      </rPr>
      <t xml:space="preserve"> the subject name in column A must be consistent (don't call is Maths and then Mathematics).
2. When you're confident that a topic has been covered, put a Y in the "Completed" column. ("Date completed" is optional)
3. </t>
    </r>
    <r>
      <rPr>
        <u/>
        <sz val="11"/>
        <color theme="1"/>
        <rFont val="Calibri"/>
        <family val="2"/>
        <scheme val="minor"/>
      </rPr>
      <t>Exam dates.</t>
    </r>
    <r>
      <rPr>
        <sz val="11"/>
        <color theme="1"/>
        <rFont val="Calibri"/>
        <family val="2"/>
        <scheme val="minor"/>
      </rPr>
      <t xml:space="preserve"> Add the date, Subject (matching the name given in the TOPICS worksheet) and specific papers. The final "Days Remaining" column will automatically work out the number of days from today until the exam.
</t>
    </r>
    <r>
      <rPr>
        <b/>
        <sz val="11"/>
        <color rgb="FFFF0000"/>
        <rFont val="Calibri"/>
        <family val="2"/>
        <scheme val="minor"/>
      </rPr>
      <t>NB:</t>
    </r>
    <r>
      <rPr>
        <sz val="11"/>
        <color theme="1"/>
        <rFont val="Calibri"/>
        <family val="2"/>
        <scheme val="minor"/>
      </rPr>
      <t xml:space="preserve"> the formula is =DAYS(A2,TODAY()) in case it doesn't copy or you accidentally delete it!
</t>
    </r>
    <r>
      <rPr>
        <b/>
        <sz val="11"/>
        <color rgb="FFFF0000"/>
        <rFont val="Calibri"/>
        <family val="2"/>
        <scheme val="minor"/>
      </rPr>
      <t>NB:</t>
    </r>
    <r>
      <rPr>
        <sz val="11"/>
        <color theme="1"/>
        <rFont val="Calibri"/>
        <family val="2"/>
        <scheme val="minor"/>
      </rPr>
      <t xml:space="preserve"> they must to appear in chronological order (nearest first). 
4. </t>
    </r>
    <r>
      <rPr>
        <u/>
        <sz val="11"/>
        <color theme="1"/>
        <rFont val="Calibri"/>
        <family val="2"/>
        <scheme val="minor"/>
      </rPr>
      <t>Summary.</t>
    </r>
    <r>
      <rPr>
        <sz val="11"/>
        <color theme="1"/>
        <rFont val="Calibri"/>
        <family val="2"/>
        <scheme val="minor"/>
      </rPr>
      <t xml:space="preserve"> Here all of the information is wrapped up. It is important that the subjects are exactly the same as in TOPICS (which is also the same as EXAM DATES). 
</t>
    </r>
    <r>
      <rPr>
        <b/>
        <sz val="11"/>
        <color rgb="FFFF0000"/>
        <rFont val="Calibri"/>
        <family val="2"/>
        <scheme val="minor"/>
      </rPr>
      <t>NB:</t>
    </r>
    <r>
      <rPr>
        <sz val="11"/>
        <color theme="1"/>
        <rFont val="Calibri"/>
        <family val="2"/>
        <scheme val="minor"/>
      </rPr>
      <t xml:space="preserve"> In case you need to add the formula again, they are all in a comment box in the relevant category heading.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</si>
</sst>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name val="Calibri"/>
      <family val="2"/>
      <scheme val="minor"/>
    </font>
    <font>
      <b/>
      <sz val="11"/>
      <color theme="1"/>
      <name val="Calibri"/>
      <family val="2"/>
      <scheme val="minor"/>
    </font>
    <font>
      <u/>
      <sz val="11"/>
      <color theme="1"/>
      <name val="Calibri"/>
      <family val="2"/>
      <scheme val="minor"/>
    </font>
    <font>
      <b/>
      <sz val="11"/>
      <color theme="0" tint="-0.249977111117893"/>
      <name val="Calibri"/>
      <family val="2"/>
      <scheme val="minor"/>
    </font>
    <font>
      <sz val="11"/>
      <color theme="0" tint="-0.249977111117893"/>
      <name val="Calibri"/>
      <family val="2"/>
      <scheme val="minor"/>
    </font>
    <font>
      <sz val="9"/>
      <color indexed="81"/>
      <name val="Tahoma"/>
      <family val="2"/>
    </font>
    <font>
      <b/>
      <sz val="9"/>
      <color indexed="81"/>
      <name val="Tahoma"/>
      <family val="2"/>
    </font>
    <font>
      <i/>
      <sz val="9"/>
      <color indexed="81"/>
      <name val="Tahoma"/>
      <family val="2"/>
    </font>
    <font>
      <b/>
      <sz val="11"/>
      <color rgb="FFFF000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79998168889431442"/>
        <bgColor theme="6" tint="0.79998168889431442"/>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14" fontId="0" fillId="0" borderId="0" xfId="0" applyNumberFormat="1"/>
    <xf numFmtId="0" fontId="1" fillId="0" borderId="2" xfId="0" applyFont="1" applyBorder="1"/>
    <xf numFmtId="0" fontId="1" fillId="0" borderId="1" xfId="0" applyFont="1" applyBorder="1"/>
    <xf numFmtId="9" fontId="1" fillId="0" borderId="1" xfId="0" applyNumberFormat="1" applyFont="1" applyBorder="1"/>
    <xf numFmtId="1" fontId="0" fillId="0" borderId="0" xfId="0" applyNumberFormat="1"/>
    <xf numFmtId="0" fontId="2" fillId="0" borderId="0" xfId="0" applyFont="1" applyAlignment="1">
      <alignment horizontal="center" vertical="center" wrapText="1"/>
    </xf>
    <xf numFmtId="0" fontId="0" fillId="0" borderId="0" xfId="0" applyAlignment="1">
      <alignment vertical="center" wrapText="1"/>
    </xf>
    <xf numFmtId="1" fontId="1" fillId="0" borderId="1" xfId="0" applyNumberFormat="1" applyFont="1" applyBorder="1"/>
    <xf numFmtId="1" fontId="1" fillId="0" borderId="2" xfId="0" applyNumberFormat="1" applyFont="1" applyBorder="1"/>
    <xf numFmtId="14" fontId="2" fillId="0" borderId="0" xfId="0" applyNumberFormat="1" applyFont="1" applyAlignment="1">
      <alignment horizontal="center" vertical="center" wrapText="1"/>
    </xf>
    <xf numFmtId="14" fontId="0" fillId="0" borderId="0" xfId="0" applyNumberFormat="1" applyAlignment="1">
      <alignment vertical="center" wrapText="1"/>
    </xf>
    <xf numFmtId="0" fontId="2" fillId="2" borderId="1" xfId="0" applyFont="1" applyFill="1" applyBorder="1"/>
    <xf numFmtId="0" fontId="1" fillId="3" borderId="1" xfId="0" applyFont="1" applyFill="1" applyBorder="1"/>
    <xf numFmtId="1" fontId="1" fillId="3" borderId="1" xfId="0" applyNumberFormat="1" applyFont="1" applyFill="1" applyBorder="1"/>
    <xf numFmtId="9" fontId="1" fillId="3" borderId="1" xfId="0" applyNumberFormat="1" applyFont="1" applyFill="1" applyBorder="1"/>
    <xf numFmtId="0" fontId="1" fillId="0" borderId="1" xfId="0" applyFont="1" applyBorder="1" applyAlignment="1">
      <alignment horizontal="center"/>
    </xf>
    <xf numFmtId="0" fontId="0" fillId="0" borderId="0" xfId="0" applyAlignment="1">
      <alignment vertical="top" wrapText="1"/>
    </xf>
    <xf numFmtId="1" fontId="4" fillId="4" borderId="0" xfId="0" applyNumberFormat="1" applyFont="1" applyFill="1" applyAlignment="1">
      <alignment horizontal="center" vertical="center" wrapText="1"/>
    </xf>
    <xf numFmtId="1" fontId="5" fillId="4" borderId="0" xfId="0" applyNumberFormat="1" applyFont="1" applyFill="1" applyAlignment="1">
      <alignment horizontal="center"/>
    </xf>
    <xf numFmtId="0" fontId="0" fillId="0" borderId="0" xfId="0" applyAlignment="1">
      <alignment wrapText="1"/>
    </xf>
  </cellXfs>
  <cellStyles count="1">
    <cellStyle name="Normal" xfId="0" builtinId="0"/>
  </cellStyles>
  <dxfs count="10">
    <dxf>
      <font>
        <strike val="0"/>
        <outline val="0"/>
        <shadow val="0"/>
        <u val="none"/>
        <vertAlign val="baseline"/>
        <sz val="11"/>
        <color auto="1"/>
        <name val="Calibri"/>
        <scheme val="minor"/>
      </font>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 formatCode="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 formatCode="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3" formatCode="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border diagonalUp="0" diagonalDown="0" outline="0">
        <left style="thin">
          <color indexed="64"/>
        </left>
        <right style="thin">
          <color indexed="64"/>
        </right>
        <top style="thin">
          <color indexed="64"/>
        </top>
        <bottom style="thin">
          <color indexed="64"/>
        </bottom>
      </border>
    </dxf>
    <dxf>
      <border outline="0">
        <top style="thin">
          <color indexed="64"/>
        </top>
      </border>
    </dxf>
    <dxf>
      <font>
        <strike val="0"/>
        <outline val="0"/>
        <shadow val="0"/>
        <u val="none"/>
        <vertAlign val="baseline"/>
        <sz val="11"/>
        <color auto="1"/>
        <name val="Calibri"/>
        <scheme val="minor"/>
      </font>
    </dxf>
    <dxf>
      <border outline="0">
        <bottom style="thin">
          <color indexed="64"/>
        </bottom>
      </border>
    </dxf>
    <dxf>
      <font>
        <strike val="0"/>
        <outline val="0"/>
        <shadow val="0"/>
        <u val="none"/>
        <vertAlign val="baseline"/>
        <sz val="11"/>
        <color auto="1"/>
        <name val="Calibri"/>
        <scheme val="minor"/>
      </font>
      <border diagonalUp="0" diagonalDown="0" outline="0">
        <left style="thin">
          <color indexed="64"/>
        </left>
        <right style="thin">
          <color indexed="64"/>
        </right>
        <top/>
        <bottom/>
      </border>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A5:F17" totalsRowShown="0" headerRowDxfId="9" dataDxfId="7" headerRowBorderDxfId="8" tableBorderDxfId="6">
  <autoFilter ref="A5:F17"/>
  <sortState ref="A6:F17">
    <sortCondition ref="F5:F17"/>
  </sortState>
  <tableColumns count="6">
    <tableColumn id="1" name="Subject" dataDxfId="5"/>
    <tableColumn id="2" name="Number of topics/subtopics" dataDxfId="4"/>
    <tableColumn id="3" name="Completed" dataDxfId="1"/>
    <tableColumn id="4" name="Incomplete" dataDxfId="2"/>
    <tableColumn id="5" name="Percentage" dataDxfId="3">
      <calculatedColumnFormula>(C6)/B6</calculatedColumnFormula>
    </tableColumn>
    <tableColumn id="6" name="Days to 1st exam" dataDxfId="0">
      <calculatedColumnFormula>VLOOKUP(A6,'Exam dates'!$B$2:$D$30,10,FALSE)</calculatedColumnFormula>
    </tableColumn>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F17"/>
  <sheetViews>
    <sheetView tabSelected="1" workbookViewId="0"/>
  </sheetViews>
  <sheetFormatPr defaultRowHeight="15" x14ac:dyDescent="0.25"/>
  <cols>
    <col min="1" max="1" width="22.5703125" bestFit="1" customWidth="1"/>
    <col min="2" max="2" width="28.42578125" bestFit="1" customWidth="1"/>
    <col min="3" max="3" width="13" style="5" customWidth="1"/>
    <col min="4" max="4" width="13.28515625" style="5" customWidth="1"/>
    <col min="5" max="5" width="13.140625" customWidth="1"/>
    <col min="6" max="6" width="18.140625" bestFit="1" customWidth="1"/>
  </cols>
  <sheetData>
    <row r="3" spans="1:6" x14ac:dyDescent="0.25">
      <c r="A3" s="12" t="s">
        <v>224</v>
      </c>
      <c r="B3" s="13">
        <f>SUM(B6:B17)</f>
        <v>191</v>
      </c>
      <c r="C3" s="14">
        <f>SUM(C6:C17)</f>
        <v>0</v>
      </c>
      <c r="D3" s="14">
        <f>SUM(D6:D17)</f>
        <v>191</v>
      </c>
      <c r="E3" s="15">
        <f>(C3)/B3</f>
        <v>0</v>
      </c>
    </row>
    <row r="5" spans="1:6" x14ac:dyDescent="0.25">
      <c r="A5" s="2" t="s">
        <v>0</v>
      </c>
      <c r="B5" s="2" t="s">
        <v>179</v>
      </c>
      <c r="C5" s="9" t="s">
        <v>182</v>
      </c>
      <c r="D5" s="9" t="s">
        <v>183</v>
      </c>
      <c r="E5" s="2" t="s">
        <v>180</v>
      </c>
      <c r="F5" s="2" t="s">
        <v>225</v>
      </c>
    </row>
    <row r="6" spans="1:6" x14ac:dyDescent="0.25">
      <c r="A6" s="3" t="s">
        <v>181</v>
      </c>
      <c r="B6" s="3">
        <f>COUNTIF(Topics!A:A,A6)</f>
        <v>44</v>
      </c>
      <c r="C6" s="8">
        <f>COUNTIFS(Topics!A:A,A6,Topics!E:E,"Y")</f>
        <v>0</v>
      </c>
      <c r="D6" s="8">
        <f>SUM(B6-COUNTIFS(Topics!A:A,A6,Topics!E:E,"Y"))</f>
        <v>44</v>
      </c>
      <c r="E6" s="4">
        <f>(C6)/B6</f>
        <v>0</v>
      </c>
      <c r="F6" s="16">
        <f ca="1">VLOOKUP(A6,'Exam dates'!$B:$D,3,FALSE)</f>
        <v>10</v>
      </c>
    </row>
    <row r="7" spans="1:6" x14ac:dyDescent="0.25">
      <c r="A7" s="3" t="s">
        <v>3</v>
      </c>
      <c r="B7" s="3">
        <f>COUNTIF(Topics!A:A,A7)</f>
        <v>20</v>
      </c>
      <c r="C7" s="8">
        <f>COUNTIFS(Topics!A:A,A7,Topics!E:E,"Y")</f>
        <v>0</v>
      </c>
      <c r="D7" s="8">
        <f>SUM(B7-COUNTIFS(Topics!A:A,A7,Topics!E:E,"Y"))</f>
        <v>20</v>
      </c>
      <c r="E7" s="4">
        <f>(C7)/B7</f>
        <v>0</v>
      </c>
      <c r="F7" s="16">
        <f ca="1">VLOOKUP(A7,'Exam dates'!$B:$D,3,FALSE)</f>
        <v>24</v>
      </c>
    </row>
    <row r="8" spans="1:6" x14ac:dyDescent="0.25">
      <c r="A8" s="3" t="s">
        <v>43</v>
      </c>
      <c r="B8" s="3">
        <f>COUNTIF(Topics!A:A,A8)</f>
        <v>20</v>
      </c>
      <c r="C8" s="8">
        <f>COUNTIFS(Topics!A:A,A8,Topics!E:E,"Y")</f>
        <v>0</v>
      </c>
      <c r="D8" s="8">
        <f>SUM(B8-COUNTIFS(Topics!A:A,A8,Topics!E:E,"Y"))</f>
        <v>20</v>
      </c>
      <c r="E8" s="4">
        <f>(C8)/B8</f>
        <v>0</v>
      </c>
      <c r="F8" s="16">
        <f ca="1">VLOOKUP(A8,'Exam dates'!$B:$D,3,FALSE)</f>
        <v>26</v>
      </c>
    </row>
    <row r="9" spans="1:6" x14ac:dyDescent="0.25">
      <c r="A9" s="3" t="s">
        <v>176</v>
      </c>
      <c r="B9" s="3">
        <f>COUNTIF(Topics!A:A,A9)</f>
        <v>11</v>
      </c>
      <c r="C9" s="8">
        <f>COUNTIFS(Topics!A:A,A9,Topics!E:E,"Y")</f>
        <v>0</v>
      </c>
      <c r="D9" s="8">
        <f>SUM(B9-COUNTIFS(Topics!A:A,A9,Topics!E:E,"Y"))</f>
        <v>11</v>
      </c>
      <c r="E9" s="4">
        <f>(C9)/B9</f>
        <v>0</v>
      </c>
      <c r="F9" s="16">
        <f ca="1">VLOOKUP(A9,'Exam dates'!$B:$D,3,FALSE)</f>
        <v>27</v>
      </c>
    </row>
    <row r="10" spans="1:6" x14ac:dyDescent="0.25">
      <c r="A10" s="3" t="s">
        <v>144</v>
      </c>
      <c r="B10" s="3">
        <f>COUNTIF(Topics!A:A,A10)</f>
        <v>32</v>
      </c>
      <c r="C10" s="8">
        <f>COUNTIFS(Topics!A:A,A10,Topics!E:E,"Y")</f>
        <v>0</v>
      </c>
      <c r="D10" s="8">
        <f>SUM(B10-COUNTIFS(Topics!A:A,A10,Topics!E:E,"Y"))</f>
        <v>32</v>
      </c>
      <c r="E10" s="4">
        <f>(C10)/B10</f>
        <v>0</v>
      </c>
      <c r="F10" s="16">
        <f ca="1">VLOOKUP(A10,'Exam dates'!$B:$D,3,FALSE)</f>
        <v>30</v>
      </c>
    </row>
    <row r="11" spans="1:6" x14ac:dyDescent="0.25">
      <c r="A11" s="3" t="s">
        <v>105</v>
      </c>
      <c r="B11" s="3">
        <f>COUNTIF(Topics!A:A,A11)</f>
        <v>6</v>
      </c>
      <c r="C11" s="8">
        <f>COUNTIFS(Topics!A:A,A11,Topics!E:E,"Y")</f>
        <v>0</v>
      </c>
      <c r="D11" s="8">
        <f>SUM(B11-COUNTIFS(Topics!A:A,A11,Topics!E:E,"Y"))</f>
        <v>6</v>
      </c>
      <c r="E11" s="4">
        <f>(C11)/B11</f>
        <v>0</v>
      </c>
      <c r="F11" s="16">
        <f ca="1">VLOOKUP(A11,'Exam dates'!$B:$D,3,FALSE)</f>
        <v>30</v>
      </c>
    </row>
    <row r="12" spans="1:6" x14ac:dyDescent="0.25">
      <c r="A12" s="3" t="s">
        <v>23</v>
      </c>
      <c r="B12" s="3">
        <f>COUNTIF(Topics!A:A,A12)</f>
        <v>14</v>
      </c>
      <c r="C12" s="8">
        <f>COUNTIFS(Topics!A:A,A12,Topics!E:E,"Y")</f>
        <v>0</v>
      </c>
      <c r="D12" s="8">
        <f>SUM(B12-COUNTIFS(Topics!A:A,A12,Topics!E:E,"Y"))</f>
        <v>14</v>
      </c>
      <c r="E12" s="4">
        <f>(C12)/B12</f>
        <v>0</v>
      </c>
      <c r="F12" s="16">
        <f ca="1">VLOOKUP(A12,'Exam dates'!$B:$D,3,FALSE)</f>
        <v>32</v>
      </c>
    </row>
    <row r="13" spans="1:6" x14ac:dyDescent="0.25">
      <c r="A13" s="3" t="s">
        <v>67</v>
      </c>
      <c r="B13" s="3">
        <f>COUNTIF(Topics!A:A,A13)</f>
        <v>12</v>
      </c>
      <c r="C13" s="8">
        <f>COUNTIFS(Topics!A:A,A13,Topics!E:E,"Y")</f>
        <v>0</v>
      </c>
      <c r="D13" s="8">
        <f>SUM(B13-COUNTIFS(Topics!A:A,A13,Topics!E:E,"Y"))</f>
        <v>12</v>
      </c>
      <c r="E13" s="4">
        <f>(C13)/B13</f>
        <v>0</v>
      </c>
      <c r="F13" s="16">
        <f ca="1">VLOOKUP(A13,'Exam dates'!$B:$D,3,FALSE)</f>
        <v>33</v>
      </c>
    </row>
    <row r="14" spans="1:6" x14ac:dyDescent="0.25">
      <c r="A14" s="3" t="s">
        <v>133</v>
      </c>
      <c r="B14" s="3">
        <f>COUNTIF(Topics!A:A,A14)</f>
        <v>10</v>
      </c>
      <c r="C14" s="8">
        <f>COUNTIFS(Topics!A:A,A14,Topics!E:E,"Y")</f>
        <v>0</v>
      </c>
      <c r="D14" s="8">
        <f>SUM(B14-COUNTIFS(Topics!A:A,A14,Topics!E:E,"Y"))</f>
        <v>10</v>
      </c>
      <c r="E14" s="4">
        <f>(C14)/B14</f>
        <v>0</v>
      </c>
      <c r="F14" s="16">
        <f ca="1">VLOOKUP(A14,'Exam dates'!$B:$D,3,FALSE)</f>
        <v>45</v>
      </c>
    </row>
    <row r="15" spans="1:6" x14ac:dyDescent="0.25">
      <c r="A15" s="3" t="s">
        <v>85</v>
      </c>
      <c r="B15" s="3">
        <f>COUNTIF(Topics!A:A,A15)</f>
        <v>16</v>
      </c>
      <c r="C15" s="8">
        <f>COUNTIFS(Topics!A:A,A15,Topics!E:E,"Y")</f>
        <v>0</v>
      </c>
      <c r="D15" s="8">
        <f>SUM(B15-COUNTIFS(Topics!A:A,A15,Topics!E:E,"Y"))</f>
        <v>16</v>
      </c>
      <c r="E15" s="4">
        <f>(C15)/B15</f>
        <v>0</v>
      </c>
      <c r="F15" s="16">
        <f ca="1">VLOOKUP(A15,'Exam dates'!$B:$D,3,FALSE)</f>
        <v>46</v>
      </c>
    </row>
    <row r="16" spans="1:6" x14ac:dyDescent="0.25">
      <c r="A16" s="3" t="s">
        <v>80</v>
      </c>
      <c r="B16" s="3">
        <f>COUNTIF(Topics!A:A,A16)</f>
        <v>6</v>
      </c>
      <c r="C16" s="8">
        <f>COUNTIFS(Topics!A:A,A16,Topics!E:E,"Y")</f>
        <v>0</v>
      </c>
      <c r="D16" s="8">
        <f>SUM(B16-COUNTIFS(Topics!A:A,A16,Topics!E:E,"Y"))</f>
        <v>6</v>
      </c>
      <c r="E16" s="4">
        <f>(C16)/B16</f>
        <v>0</v>
      </c>
      <c r="F16" s="16">
        <f ca="1">VLOOKUP(A16,'Exam dates'!$B:$D,3,FALSE)</f>
        <v>54</v>
      </c>
    </row>
    <row r="17" spans="3:4" x14ac:dyDescent="0.25">
      <c r="C17"/>
      <c r="D17"/>
    </row>
  </sheetData>
  <dataConsolidate topLabels="1" link="1">
    <dataRefs count="1">
      <dataRef ref="A2:A300" sheet="Topics"/>
    </dataRefs>
  </dataConsolidate>
  <conditionalFormatting sqref="E6:E16">
    <cfRule type="colorScale" priority="1">
      <colorScale>
        <cfvo type="min"/>
        <cfvo type="percentile" val="50"/>
        <cfvo type="max"/>
        <color rgb="FFF8696B"/>
        <color rgb="FFFFEB84"/>
        <color rgb="FF63BE7B"/>
      </colorScale>
    </cfRule>
  </conditionalFormatting>
  <pageMargins left="0.7" right="0.7" top="0.75" bottom="0.75" header="0.3" footer="0.3"/>
  <legacy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2"/>
  <sheetViews>
    <sheetView zoomScale="85" zoomScaleNormal="85" workbookViewId="0">
      <pane ySplit="1" topLeftCell="A2" activePane="bottomLeft" state="frozen"/>
      <selection pane="bottomLeft" activeCell="G185" sqref="G185"/>
    </sheetView>
  </sheetViews>
  <sheetFormatPr defaultRowHeight="15" x14ac:dyDescent="0.25"/>
  <cols>
    <col min="1" max="1" width="19.42578125" customWidth="1"/>
    <col min="2" max="2" width="44.140625" bestFit="1" customWidth="1"/>
    <col min="3" max="3" width="58.140625" bestFit="1" customWidth="1"/>
    <col min="4" max="4" width="17.42578125" bestFit="1" customWidth="1"/>
    <col min="5" max="5" width="12.5703125" bestFit="1" customWidth="1"/>
    <col min="6" max="6" width="25" customWidth="1"/>
  </cols>
  <sheetData>
    <row r="1" spans="1:5" x14ac:dyDescent="0.25">
      <c r="A1" t="s">
        <v>0</v>
      </c>
      <c r="B1" t="s">
        <v>1</v>
      </c>
      <c r="C1" t="s">
        <v>2</v>
      </c>
      <c r="D1" t="s">
        <v>231</v>
      </c>
      <c r="E1" t="s">
        <v>232</v>
      </c>
    </row>
    <row r="2" spans="1:5" x14ac:dyDescent="0.25">
      <c r="A2" t="s">
        <v>3</v>
      </c>
      <c r="B2" t="s">
        <v>29</v>
      </c>
      <c r="C2" t="s">
        <v>4</v>
      </c>
      <c r="D2" s="1"/>
    </row>
    <row r="3" spans="1:5" x14ac:dyDescent="0.25">
      <c r="A3" t="s">
        <v>3</v>
      </c>
      <c r="B3" t="s">
        <v>29</v>
      </c>
      <c r="C3" t="s">
        <v>5</v>
      </c>
      <c r="D3" s="1"/>
    </row>
    <row r="4" spans="1:5" x14ac:dyDescent="0.25">
      <c r="A4" t="s">
        <v>3</v>
      </c>
      <c r="B4" t="s">
        <v>29</v>
      </c>
      <c r="C4" t="s">
        <v>6</v>
      </c>
      <c r="D4" s="1"/>
    </row>
    <row r="5" spans="1:5" x14ac:dyDescent="0.25">
      <c r="A5" t="s">
        <v>3</v>
      </c>
      <c r="B5" t="s">
        <v>29</v>
      </c>
      <c r="C5" t="s">
        <v>7</v>
      </c>
      <c r="D5" s="1"/>
    </row>
    <row r="6" spans="1:5" x14ac:dyDescent="0.25">
      <c r="A6" t="s">
        <v>3</v>
      </c>
      <c r="B6" t="s">
        <v>29</v>
      </c>
      <c r="C6" t="s">
        <v>8</v>
      </c>
      <c r="D6" s="1"/>
    </row>
    <row r="7" spans="1:5" x14ac:dyDescent="0.25">
      <c r="A7" t="s">
        <v>3</v>
      </c>
      <c r="B7" t="s">
        <v>29</v>
      </c>
      <c r="C7" t="s">
        <v>178</v>
      </c>
      <c r="D7" s="1"/>
    </row>
    <row r="8" spans="1:5" x14ac:dyDescent="0.25">
      <c r="A8" t="s">
        <v>3</v>
      </c>
      <c r="B8" t="s">
        <v>29</v>
      </c>
      <c r="C8" t="s">
        <v>9</v>
      </c>
      <c r="D8" s="1"/>
    </row>
    <row r="9" spans="1:5" x14ac:dyDescent="0.25">
      <c r="A9" t="s">
        <v>3</v>
      </c>
      <c r="B9" t="s">
        <v>29</v>
      </c>
      <c r="C9" t="s">
        <v>10</v>
      </c>
      <c r="D9" s="1"/>
    </row>
    <row r="10" spans="1:5" x14ac:dyDescent="0.25">
      <c r="A10" t="s">
        <v>3</v>
      </c>
      <c r="B10" t="s">
        <v>30</v>
      </c>
      <c r="C10" t="s">
        <v>11</v>
      </c>
      <c r="D10" s="1"/>
    </row>
    <row r="11" spans="1:5" x14ac:dyDescent="0.25">
      <c r="A11" t="s">
        <v>3</v>
      </c>
      <c r="B11" t="s">
        <v>30</v>
      </c>
      <c r="C11" t="s">
        <v>12</v>
      </c>
      <c r="D11" s="1"/>
    </row>
    <row r="12" spans="1:5" x14ac:dyDescent="0.25">
      <c r="A12" t="s">
        <v>3</v>
      </c>
      <c r="B12" t="s">
        <v>30</v>
      </c>
      <c r="C12" t="s">
        <v>13</v>
      </c>
      <c r="D12" s="1"/>
    </row>
    <row r="13" spans="1:5" x14ac:dyDescent="0.25">
      <c r="A13" t="s">
        <v>3</v>
      </c>
      <c r="B13" t="s">
        <v>30</v>
      </c>
      <c r="C13" t="s">
        <v>14</v>
      </c>
      <c r="D13" s="1"/>
    </row>
    <row r="14" spans="1:5" x14ac:dyDescent="0.25">
      <c r="A14" t="s">
        <v>3</v>
      </c>
      <c r="B14" t="s">
        <v>30</v>
      </c>
      <c r="C14" t="s">
        <v>15</v>
      </c>
      <c r="D14" s="1"/>
    </row>
    <row r="15" spans="1:5" x14ac:dyDescent="0.25">
      <c r="A15" t="s">
        <v>3</v>
      </c>
      <c r="B15" t="s">
        <v>30</v>
      </c>
      <c r="C15" t="s">
        <v>16</v>
      </c>
      <c r="D15" s="1"/>
    </row>
    <row r="16" spans="1:5" x14ac:dyDescent="0.25">
      <c r="A16" t="s">
        <v>3</v>
      </c>
      <c r="B16" t="s">
        <v>30</v>
      </c>
      <c r="C16" t="s">
        <v>17</v>
      </c>
      <c r="D16" s="1"/>
    </row>
    <row r="17" spans="1:4" x14ac:dyDescent="0.25">
      <c r="A17" t="s">
        <v>3</v>
      </c>
      <c r="B17" t="s">
        <v>30</v>
      </c>
      <c r="C17" t="s">
        <v>18</v>
      </c>
      <c r="D17" s="1"/>
    </row>
    <row r="18" spans="1:4" x14ac:dyDescent="0.25">
      <c r="A18" t="s">
        <v>3</v>
      </c>
      <c r="B18" t="s">
        <v>31</v>
      </c>
      <c r="C18" t="s">
        <v>19</v>
      </c>
    </row>
    <row r="19" spans="1:4" x14ac:dyDescent="0.25">
      <c r="A19" t="s">
        <v>3</v>
      </c>
      <c r="B19" t="s">
        <v>31</v>
      </c>
      <c r="C19" t="s">
        <v>20</v>
      </c>
    </row>
    <row r="20" spans="1:4" x14ac:dyDescent="0.25">
      <c r="A20" t="s">
        <v>3</v>
      </c>
      <c r="B20" t="s">
        <v>31</v>
      </c>
      <c r="C20" t="s">
        <v>21</v>
      </c>
    </row>
    <row r="21" spans="1:4" x14ac:dyDescent="0.25">
      <c r="A21" t="s">
        <v>3</v>
      </c>
      <c r="B21" t="s">
        <v>31</v>
      </c>
      <c r="C21" t="s">
        <v>22</v>
      </c>
    </row>
    <row r="22" spans="1:4" x14ac:dyDescent="0.25">
      <c r="A22" t="s">
        <v>23</v>
      </c>
      <c r="B22" t="s">
        <v>32</v>
      </c>
      <c r="C22" t="s">
        <v>24</v>
      </c>
      <c r="D22" s="1"/>
    </row>
    <row r="23" spans="1:4" x14ac:dyDescent="0.25">
      <c r="A23" t="s">
        <v>23</v>
      </c>
      <c r="B23" t="s">
        <v>32</v>
      </c>
      <c r="C23" t="s">
        <v>25</v>
      </c>
      <c r="D23" s="1"/>
    </row>
    <row r="24" spans="1:4" x14ac:dyDescent="0.25">
      <c r="A24" t="s">
        <v>23</v>
      </c>
      <c r="B24" t="s">
        <v>32</v>
      </c>
      <c r="C24" t="s">
        <v>26</v>
      </c>
      <c r="D24" s="1"/>
    </row>
    <row r="25" spans="1:4" x14ac:dyDescent="0.25">
      <c r="A25" t="s">
        <v>23</v>
      </c>
      <c r="B25" t="s">
        <v>32</v>
      </c>
      <c r="C25" t="s">
        <v>27</v>
      </c>
      <c r="D25" s="1"/>
    </row>
    <row r="26" spans="1:4" x14ac:dyDescent="0.25">
      <c r="A26" t="s">
        <v>23</v>
      </c>
      <c r="B26" t="s">
        <v>32</v>
      </c>
      <c r="C26" t="s">
        <v>28</v>
      </c>
      <c r="D26" s="1"/>
    </row>
    <row r="27" spans="1:4" x14ac:dyDescent="0.25">
      <c r="A27" t="s">
        <v>23</v>
      </c>
      <c r="B27" t="s">
        <v>33</v>
      </c>
      <c r="C27" t="s">
        <v>34</v>
      </c>
      <c r="D27" s="1"/>
    </row>
    <row r="28" spans="1:4" x14ac:dyDescent="0.25">
      <c r="A28" t="s">
        <v>23</v>
      </c>
      <c r="B28" t="s">
        <v>33</v>
      </c>
      <c r="C28" t="s">
        <v>35</v>
      </c>
      <c r="D28" s="1"/>
    </row>
    <row r="29" spans="1:4" x14ac:dyDescent="0.25">
      <c r="A29" t="s">
        <v>23</v>
      </c>
      <c r="B29" t="s">
        <v>33</v>
      </c>
      <c r="C29" t="s">
        <v>36</v>
      </c>
      <c r="D29" s="1"/>
    </row>
    <row r="30" spans="1:4" x14ac:dyDescent="0.25">
      <c r="A30" t="s">
        <v>23</v>
      </c>
      <c r="B30" t="s">
        <v>33</v>
      </c>
      <c r="C30" t="s">
        <v>37</v>
      </c>
      <c r="D30" s="1"/>
    </row>
    <row r="31" spans="1:4" x14ac:dyDescent="0.25">
      <c r="A31" t="s">
        <v>23</v>
      </c>
      <c r="B31" t="s">
        <v>33</v>
      </c>
      <c r="C31" t="s">
        <v>184</v>
      </c>
      <c r="D31" s="1"/>
    </row>
    <row r="32" spans="1:4" x14ac:dyDescent="0.25">
      <c r="A32" t="s">
        <v>23</v>
      </c>
      <c r="B32" t="s">
        <v>33</v>
      </c>
      <c r="C32" t="s">
        <v>38</v>
      </c>
      <c r="D32" s="1"/>
    </row>
    <row r="33" spans="1:4" x14ac:dyDescent="0.25">
      <c r="A33" t="s">
        <v>23</v>
      </c>
      <c r="B33" t="s">
        <v>39</v>
      </c>
      <c r="C33" t="s">
        <v>40</v>
      </c>
    </row>
    <row r="34" spans="1:4" x14ac:dyDescent="0.25">
      <c r="A34" t="s">
        <v>23</v>
      </c>
      <c r="B34" t="s">
        <v>39</v>
      </c>
      <c r="C34" t="s">
        <v>41</v>
      </c>
    </row>
    <row r="35" spans="1:4" x14ac:dyDescent="0.25">
      <c r="A35" t="s">
        <v>23</v>
      </c>
      <c r="B35" t="s">
        <v>39</v>
      </c>
      <c r="C35" t="s">
        <v>42</v>
      </c>
    </row>
    <row r="36" spans="1:4" x14ac:dyDescent="0.25">
      <c r="A36" t="s">
        <v>43</v>
      </c>
      <c r="B36" t="s">
        <v>44</v>
      </c>
      <c r="C36" t="s">
        <v>45</v>
      </c>
      <c r="D36" s="1"/>
    </row>
    <row r="37" spans="1:4" x14ac:dyDescent="0.25">
      <c r="A37" t="s">
        <v>43</v>
      </c>
      <c r="B37" t="s">
        <v>44</v>
      </c>
      <c r="C37" t="s">
        <v>46</v>
      </c>
      <c r="D37" s="1"/>
    </row>
    <row r="38" spans="1:4" x14ac:dyDescent="0.25">
      <c r="A38" t="s">
        <v>43</v>
      </c>
      <c r="B38" t="s">
        <v>44</v>
      </c>
      <c r="C38" t="s">
        <v>47</v>
      </c>
      <c r="D38" s="1"/>
    </row>
    <row r="39" spans="1:4" x14ac:dyDescent="0.25">
      <c r="A39" t="s">
        <v>43</v>
      </c>
      <c r="B39" t="s">
        <v>44</v>
      </c>
      <c r="C39" t="s">
        <v>48</v>
      </c>
      <c r="D39" s="1"/>
    </row>
    <row r="40" spans="1:4" x14ac:dyDescent="0.25">
      <c r="A40" t="s">
        <v>43</v>
      </c>
      <c r="B40" t="s">
        <v>44</v>
      </c>
      <c r="C40" t="s">
        <v>49</v>
      </c>
      <c r="D40" s="1"/>
    </row>
    <row r="41" spans="1:4" x14ac:dyDescent="0.25">
      <c r="A41" t="s">
        <v>43</v>
      </c>
      <c r="B41" t="s">
        <v>44</v>
      </c>
      <c r="C41" t="s">
        <v>50</v>
      </c>
      <c r="D41" s="1"/>
    </row>
    <row r="42" spans="1:4" x14ac:dyDescent="0.25">
      <c r="A42" t="s">
        <v>43</v>
      </c>
      <c r="B42" t="s">
        <v>44</v>
      </c>
      <c r="C42" t="s">
        <v>51</v>
      </c>
      <c r="D42" s="1"/>
    </row>
    <row r="43" spans="1:4" x14ac:dyDescent="0.25">
      <c r="A43" t="s">
        <v>43</v>
      </c>
      <c r="B43" t="s">
        <v>52</v>
      </c>
      <c r="C43" t="s">
        <v>53</v>
      </c>
      <c r="D43" s="1"/>
    </row>
    <row r="44" spans="1:4" x14ac:dyDescent="0.25">
      <c r="A44" t="s">
        <v>43</v>
      </c>
      <c r="B44" t="s">
        <v>52</v>
      </c>
      <c r="C44" t="s">
        <v>54</v>
      </c>
      <c r="D44" s="1"/>
    </row>
    <row r="45" spans="1:4" x14ac:dyDescent="0.25">
      <c r="A45" t="s">
        <v>43</v>
      </c>
      <c r="B45" t="s">
        <v>52</v>
      </c>
      <c r="C45" t="s">
        <v>55</v>
      </c>
      <c r="D45" s="1"/>
    </row>
    <row r="46" spans="1:4" x14ac:dyDescent="0.25">
      <c r="A46" t="s">
        <v>43</v>
      </c>
      <c r="B46" t="s">
        <v>52</v>
      </c>
      <c r="C46" t="s">
        <v>56</v>
      </c>
      <c r="D46" s="1"/>
    </row>
    <row r="47" spans="1:4" x14ac:dyDescent="0.25">
      <c r="A47" t="s">
        <v>43</v>
      </c>
      <c r="B47" t="s">
        <v>52</v>
      </c>
      <c r="C47" t="s">
        <v>57</v>
      </c>
      <c r="D47" s="1"/>
    </row>
    <row r="48" spans="1:4" x14ac:dyDescent="0.25">
      <c r="A48" t="s">
        <v>43</v>
      </c>
      <c r="B48" t="s">
        <v>52</v>
      </c>
      <c r="C48" t="s">
        <v>58</v>
      </c>
      <c r="D48" s="1"/>
    </row>
    <row r="49" spans="1:4" x14ac:dyDescent="0.25">
      <c r="A49" t="s">
        <v>43</v>
      </c>
      <c r="B49" t="s">
        <v>52</v>
      </c>
      <c r="C49" t="s">
        <v>59</v>
      </c>
    </row>
    <row r="50" spans="1:4" x14ac:dyDescent="0.25">
      <c r="A50" t="s">
        <v>43</v>
      </c>
      <c r="B50" t="s">
        <v>60</v>
      </c>
      <c r="C50" t="s">
        <v>61</v>
      </c>
    </row>
    <row r="51" spans="1:4" x14ac:dyDescent="0.25">
      <c r="A51" t="s">
        <v>43</v>
      </c>
      <c r="B51" t="s">
        <v>60</v>
      </c>
      <c r="C51" t="s">
        <v>62</v>
      </c>
    </row>
    <row r="52" spans="1:4" x14ac:dyDescent="0.25">
      <c r="A52" t="s">
        <v>43</v>
      </c>
      <c r="B52" t="s">
        <v>60</v>
      </c>
      <c r="C52" t="s">
        <v>63</v>
      </c>
    </row>
    <row r="53" spans="1:4" x14ac:dyDescent="0.25">
      <c r="A53" t="s">
        <v>43</v>
      </c>
      <c r="B53" t="s">
        <v>60</v>
      </c>
      <c r="C53" t="s">
        <v>64</v>
      </c>
    </row>
    <row r="54" spans="1:4" x14ac:dyDescent="0.25">
      <c r="A54" t="s">
        <v>43</v>
      </c>
      <c r="B54" t="s">
        <v>60</v>
      </c>
      <c r="C54" t="s">
        <v>65</v>
      </c>
    </row>
    <row r="55" spans="1:4" x14ac:dyDescent="0.25">
      <c r="A55" t="s">
        <v>43</v>
      </c>
      <c r="B55" t="s">
        <v>60</v>
      </c>
      <c r="C55" t="s">
        <v>66</v>
      </c>
    </row>
    <row r="56" spans="1:4" x14ac:dyDescent="0.25">
      <c r="A56" t="s">
        <v>67</v>
      </c>
      <c r="B56" t="s">
        <v>68</v>
      </c>
      <c r="D56" s="1"/>
    </row>
    <row r="57" spans="1:4" x14ac:dyDescent="0.25">
      <c r="A57" t="s">
        <v>67</v>
      </c>
      <c r="B57" t="s">
        <v>69</v>
      </c>
      <c r="D57" s="1"/>
    </row>
    <row r="58" spans="1:4" x14ac:dyDescent="0.25">
      <c r="A58" t="s">
        <v>67</v>
      </c>
      <c r="B58" t="s">
        <v>70</v>
      </c>
      <c r="D58" s="1"/>
    </row>
    <row r="59" spans="1:4" x14ac:dyDescent="0.25">
      <c r="A59" t="s">
        <v>67</v>
      </c>
      <c r="B59" t="s">
        <v>71</v>
      </c>
      <c r="D59" s="1"/>
    </row>
    <row r="60" spans="1:4" x14ac:dyDescent="0.25">
      <c r="A60" t="s">
        <v>67</v>
      </c>
      <c r="B60" t="s">
        <v>72</v>
      </c>
      <c r="D60" s="1"/>
    </row>
    <row r="61" spans="1:4" x14ac:dyDescent="0.25">
      <c r="A61" t="s">
        <v>67</v>
      </c>
      <c r="B61" t="s">
        <v>73</v>
      </c>
      <c r="D61" s="1"/>
    </row>
    <row r="62" spans="1:4" x14ac:dyDescent="0.25">
      <c r="A62" t="s">
        <v>67</v>
      </c>
      <c r="B62" t="s">
        <v>74</v>
      </c>
    </row>
    <row r="63" spans="1:4" x14ac:dyDescent="0.25">
      <c r="A63" t="s">
        <v>67</v>
      </c>
      <c r="B63" t="s">
        <v>75</v>
      </c>
    </row>
    <row r="64" spans="1:4" x14ac:dyDescent="0.25">
      <c r="A64" t="s">
        <v>67</v>
      </c>
      <c r="B64" t="s">
        <v>76</v>
      </c>
    </row>
    <row r="65" spans="1:4" x14ac:dyDescent="0.25">
      <c r="A65" t="s">
        <v>67</v>
      </c>
      <c r="B65" t="s">
        <v>77</v>
      </c>
    </row>
    <row r="66" spans="1:4" x14ac:dyDescent="0.25">
      <c r="A66" t="s">
        <v>67</v>
      </c>
      <c r="B66" t="s">
        <v>78</v>
      </c>
    </row>
    <row r="67" spans="1:4" x14ac:dyDescent="0.25">
      <c r="A67" t="s">
        <v>67</v>
      </c>
      <c r="B67" t="s">
        <v>79</v>
      </c>
    </row>
    <row r="68" spans="1:4" x14ac:dyDescent="0.25">
      <c r="A68" t="s">
        <v>80</v>
      </c>
      <c r="B68" t="s">
        <v>68</v>
      </c>
    </row>
    <row r="69" spans="1:4" x14ac:dyDescent="0.25">
      <c r="A69" t="s">
        <v>80</v>
      </c>
      <c r="B69" t="s">
        <v>73</v>
      </c>
    </row>
    <row r="70" spans="1:4" x14ac:dyDescent="0.25">
      <c r="A70" t="s">
        <v>80</v>
      </c>
      <c r="B70" t="s">
        <v>81</v>
      </c>
    </row>
    <row r="71" spans="1:4" x14ac:dyDescent="0.25">
      <c r="A71" t="s">
        <v>80</v>
      </c>
      <c r="B71" t="s">
        <v>82</v>
      </c>
    </row>
    <row r="72" spans="1:4" x14ac:dyDescent="0.25">
      <c r="A72" t="s">
        <v>80</v>
      </c>
      <c r="B72" t="s">
        <v>83</v>
      </c>
    </row>
    <row r="73" spans="1:4" x14ac:dyDescent="0.25">
      <c r="A73" t="s">
        <v>80</v>
      </c>
      <c r="B73" t="s">
        <v>84</v>
      </c>
    </row>
    <row r="74" spans="1:4" x14ac:dyDescent="0.25">
      <c r="A74" t="s">
        <v>85</v>
      </c>
      <c r="B74" t="s">
        <v>86</v>
      </c>
      <c r="C74" t="s">
        <v>87</v>
      </c>
    </row>
    <row r="75" spans="1:4" x14ac:dyDescent="0.25">
      <c r="A75" t="s">
        <v>85</v>
      </c>
      <c r="B75" t="s">
        <v>86</v>
      </c>
      <c r="C75" t="s">
        <v>103</v>
      </c>
    </row>
    <row r="76" spans="1:4" x14ac:dyDescent="0.25">
      <c r="A76" t="s">
        <v>85</v>
      </c>
      <c r="B76" t="s">
        <v>86</v>
      </c>
      <c r="C76" t="s">
        <v>104</v>
      </c>
      <c r="D76" s="1"/>
    </row>
    <row r="77" spans="1:4" x14ac:dyDescent="0.25">
      <c r="A77" t="s">
        <v>85</v>
      </c>
      <c r="B77" t="s">
        <v>88</v>
      </c>
      <c r="C77" t="s">
        <v>89</v>
      </c>
    </row>
    <row r="78" spans="1:4" x14ac:dyDescent="0.25">
      <c r="A78" t="s">
        <v>85</v>
      </c>
      <c r="B78" t="s">
        <v>88</v>
      </c>
      <c r="C78" t="s">
        <v>90</v>
      </c>
    </row>
    <row r="79" spans="1:4" x14ac:dyDescent="0.25">
      <c r="A79" t="s">
        <v>85</v>
      </c>
      <c r="B79" t="s">
        <v>88</v>
      </c>
      <c r="C79" t="s">
        <v>91</v>
      </c>
    </row>
    <row r="80" spans="1:4" x14ac:dyDescent="0.25">
      <c r="A80" t="s">
        <v>85</v>
      </c>
      <c r="B80" t="s">
        <v>88</v>
      </c>
      <c r="C80" t="s">
        <v>92</v>
      </c>
    </row>
    <row r="81" spans="1:4" x14ac:dyDescent="0.25">
      <c r="A81" t="s">
        <v>85</v>
      </c>
      <c r="B81" t="s">
        <v>93</v>
      </c>
      <c r="C81" t="s">
        <v>94</v>
      </c>
      <c r="D81" s="1"/>
    </row>
    <row r="82" spans="1:4" x14ac:dyDescent="0.25">
      <c r="A82" t="s">
        <v>85</v>
      </c>
      <c r="B82" t="s">
        <v>93</v>
      </c>
      <c r="C82" t="s">
        <v>95</v>
      </c>
    </row>
    <row r="83" spans="1:4" x14ac:dyDescent="0.25">
      <c r="A83" t="s">
        <v>85</v>
      </c>
      <c r="B83" t="s">
        <v>93</v>
      </c>
      <c r="C83" t="s">
        <v>96</v>
      </c>
    </row>
    <row r="84" spans="1:4" x14ac:dyDescent="0.25">
      <c r="A84" t="s">
        <v>85</v>
      </c>
      <c r="B84" t="s">
        <v>93</v>
      </c>
      <c r="C84" t="s">
        <v>97</v>
      </c>
    </row>
    <row r="85" spans="1:4" x14ac:dyDescent="0.25">
      <c r="A85" t="s">
        <v>85</v>
      </c>
      <c r="B85" t="s">
        <v>98</v>
      </c>
      <c r="C85" t="s">
        <v>99</v>
      </c>
    </row>
    <row r="86" spans="1:4" x14ac:dyDescent="0.25">
      <c r="A86" t="s">
        <v>85</v>
      </c>
      <c r="B86" t="s">
        <v>98</v>
      </c>
      <c r="C86" t="s">
        <v>100</v>
      </c>
    </row>
    <row r="87" spans="1:4" x14ac:dyDescent="0.25">
      <c r="A87" t="s">
        <v>85</v>
      </c>
      <c r="B87" t="s">
        <v>98</v>
      </c>
      <c r="C87" t="s">
        <v>101</v>
      </c>
    </row>
    <row r="88" spans="1:4" x14ac:dyDescent="0.25">
      <c r="A88" t="s">
        <v>85</v>
      </c>
      <c r="B88" t="s">
        <v>98</v>
      </c>
      <c r="C88" t="s">
        <v>96</v>
      </c>
    </row>
    <row r="89" spans="1:4" x14ac:dyDescent="0.25">
      <c r="A89" t="s">
        <v>85</v>
      </c>
      <c r="B89" t="s">
        <v>98</v>
      </c>
      <c r="C89" t="s">
        <v>102</v>
      </c>
    </row>
    <row r="90" spans="1:4" x14ac:dyDescent="0.25">
      <c r="A90" t="s">
        <v>105</v>
      </c>
      <c r="B90" t="s">
        <v>110</v>
      </c>
      <c r="D90" s="1"/>
    </row>
    <row r="91" spans="1:4" x14ac:dyDescent="0.25">
      <c r="A91" t="s">
        <v>105</v>
      </c>
      <c r="B91" t="s">
        <v>106</v>
      </c>
    </row>
    <row r="92" spans="1:4" x14ac:dyDescent="0.25">
      <c r="A92" t="s">
        <v>105</v>
      </c>
      <c r="B92" t="s">
        <v>107</v>
      </c>
    </row>
    <row r="93" spans="1:4" x14ac:dyDescent="0.25">
      <c r="A93" t="s">
        <v>105</v>
      </c>
      <c r="B93" t="s">
        <v>108</v>
      </c>
    </row>
    <row r="94" spans="1:4" x14ac:dyDescent="0.25">
      <c r="A94" t="s">
        <v>105</v>
      </c>
      <c r="B94" t="s">
        <v>109</v>
      </c>
    </row>
    <row r="95" spans="1:4" x14ac:dyDescent="0.25">
      <c r="A95" t="s">
        <v>105</v>
      </c>
      <c r="B95" t="s">
        <v>111</v>
      </c>
    </row>
    <row r="96" spans="1:4" x14ac:dyDescent="0.25">
      <c r="A96" t="s">
        <v>181</v>
      </c>
      <c r="B96" t="s">
        <v>112</v>
      </c>
      <c r="C96" t="s">
        <v>132</v>
      </c>
      <c r="D96" s="1"/>
    </row>
    <row r="97" spans="1:4" x14ac:dyDescent="0.25">
      <c r="A97" t="s">
        <v>181</v>
      </c>
      <c r="B97" t="s">
        <v>112</v>
      </c>
      <c r="C97" t="s">
        <v>113</v>
      </c>
      <c r="D97" s="1"/>
    </row>
    <row r="98" spans="1:4" x14ac:dyDescent="0.25">
      <c r="A98" t="s">
        <v>181</v>
      </c>
      <c r="B98" t="s">
        <v>112</v>
      </c>
      <c r="C98" t="s">
        <v>114</v>
      </c>
      <c r="D98" s="1"/>
    </row>
    <row r="99" spans="1:4" x14ac:dyDescent="0.25">
      <c r="A99" t="s">
        <v>181</v>
      </c>
      <c r="B99" t="s">
        <v>112</v>
      </c>
      <c r="C99" t="s">
        <v>115</v>
      </c>
      <c r="D99" s="1"/>
    </row>
    <row r="100" spans="1:4" x14ac:dyDescent="0.25">
      <c r="A100" t="s">
        <v>181</v>
      </c>
      <c r="B100" t="s">
        <v>112</v>
      </c>
      <c r="C100" t="s">
        <v>116</v>
      </c>
      <c r="D100" s="1"/>
    </row>
    <row r="101" spans="1:4" x14ac:dyDescent="0.25">
      <c r="A101" t="s">
        <v>181</v>
      </c>
      <c r="B101" t="s">
        <v>112</v>
      </c>
      <c r="C101" t="s">
        <v>117</v>
      </c>
      <c r="D101" s="1"/>
    </row>
    <row r="102" spans="1:4" x14ac:dyDescent="0.25">
      <c r="A102" t="s">
        <v>181</v>
      </c>
      <c r="B102" t="s">
        <v>112</v>
      </c>
      <c r="C102" t="s">
        <v>118</v>
      </c>
      <c r="D102" s="1"/>
    </row>
    <row r="103" spans="1:4" x14ac:dyDescent="0.25">
      <c r="A103" t="s">
        <v>181</v>
      </c>
      <c r="B103" t="s">
        <v>119</v>
      </c>
      <c r="C103" t="s">
        <v>120</v>
      </c>
      <c r="D103" s="1"/>
    </row>
    <row r="104" spans="1:4" x14ac:dyDescent="0.25">
      <c r="A104" t="s">
        <v>181</v>
      </c>
      <c r="B104" t="s">
        <v>119</v>
      </c>
      <c r="C104" t="s">
        <v>121</v>
      </c>
    </row>
    <row r="105" spans="1:4" x14ac:dyDescent="0.25">
      <c r="A105" t="s">
        <v>181</v>
      </c>
      <c r="B105" t="s">
        <v>119</v>
      </c>
      <c r="C105" t="s">
        <v>122</v>
      </c>
      <c r="D105" s="1"/>
    </row>
    <row r="106" spans="1:4" x14ac:dyDescent="0.25">
      <c r="A106" t="s">
        <v>181</v>
      </c>
      <c r="B106" t="s">
        <v>119</v>
      </c>
      <c r="C106" t="s">
        <v>123</v>
      </c>
      <c r="D106" s="1"/>
    </row>
    <row r="107" spans="1:4" x14ac:dyDescent="0.25">
      <c r="A107" t="s">
        <v>181</v>
      </c>
      <c r="B107" t="s">
        <v>119</v>
      </c>
      <c r="C107" t="s">
        <v>124</v>
      </c>
    </row>
    <row r="108" spans="1:4" x14ac:dyDescent="0.25">
      <c r="A108" t="s">
        <v>181</v>
      </c>
      <c r="B108" t="s">
        <v>125</v>
      </c>
      <c r="C108" t="s">
        <v>62</v>
      </c>
      <c r="D108" s="1"/>
    </row>
    <row r="109" spans="1:4" x14ac:dyDescent="0.25">
      <c r="A109" t="s">
        <v>181</v>
      </c>
      <c r="B109" t="s">
        <v>125</v>
      </c>
      <c r="C109" t="s">
        <v>131</v>
      </c>
      <c r="D109" s="1"/>
    </row>
    <row r="110" spans="1:4" x14ac:dyDescent="0.25">
      <c r="A110" t="s">
        <v>181</v>
      </c>
      <c r="B110" t="s">
        <v>125</v>
      </c>
      <c r="C110" t="s">
        <v>126</v>
      </c>
    </row>
    <row r="111" spans="1:4" x14ac:dyDescent="0.25">
      <c r="A111" t="s">
        <v>181</v>
      </c>
      <c r="B111" t="s">
        <v>125</v>
      </c>
      <c r="C111" t="s">
        <v>127</v>
      </c>
    </row>
    <row r="112" spans="1:4" x14ac:dyDescent="0.25">
      <c r="A112" t="s">
        <v>181</v>
      </c>
      <c r="B112" t="s">
        <v>125</v>
      </c>
      <c r="C112" t="s">
        <v>128</v>
      </c>
    </row>
    <row r="113" spans="1:4" x14ac:dyDescent="0.25">
      <c r="A113" t="s">
        <v>181</v>
      </c>
      <c r="B113" t="s">
        <v>125</v>
      </c>
      <c r="C113" t="s">
        <v>129</v>
      </c>
    </row>
    <row r="114" spans="1:4" x14ac:dyDescent="0.25">
      <c r="A114" t="s">
        <v>181</v>
      </c>
      <c r="B114" t="s">
        <v>125</v>
      </c>
      <c r="C114" t="s">
        <v>130</v>
      </c>
    </row>
    <row r="115" spans="1:4" x14ac:dyDescent="0.25">
      <c r="A115" t="s">
        <v>133</v>
      </c>
      <c r="B115" t="s">
        <v>134</v>
      </c>
      <c r="D115" s="1"/>
    </row>
    <row r="116" spans="1:4" x14ac:dyDescent="0.25">
      <c r="A116" t="s">
        <v>133</v>
      </c>
      <c r="B116" t="s">
        <v>135</v>
      </c>
      <c r="D116" s="1"/>
    </row>
    <row r="117" spans="1:4" x14ac:dyDescent="0.25">
      <c r="A117" t="s">
        <v>133</v>
      </c>
      <c r="B117" t="s">
        <v>136</v>
      </c>
    </row>
    <row r="118" spans="1:4" x14ac:dyDescent="0.25">
      <c r="A118" t="s">
        <v>133</v>
      </c>
      <c r="B118" t="s">
        <v>137</v>
      </c>
    </row>
    <row r="119" spans="1:4" x14ac:dyDescent="0.25">
      <c r="A119" t="s">
        <v>133</v>
      </c>
      <c r="B119" t="s">
        <v>138</v>
      </c>
    </row>
    <row r="120" spans="1:4" x14ac:dyDescent="0.25">
      <c r="A120" t="s">
        <v>133</v>
      </c>
      <c r="B120" t="s">
        <v>139</v>
      </c>
    </row>
    <row r="121" spans="1:4" x14ac:dyDescent="0.25">
      <c r="A121" t="s">
        <v>133</v>
      </c>
      <c r="B121" t="s">
        <v>140</v>
      </c>
    </row>
    <row r="122" spans="1:4" x14ac:dyDescent="0.25">
      <c r="A122" t="s">
        <v>133</v>
      </c>
      <c r="B122" t="s">
        <v>141</v>
      </c>
    </row>
    <row r="123" spans="1:4" x14ac:dyDescent="0.25">
      <c r="A123" t="s">
        <v>133</v>
      </c>
      <c r="B123" t="s">
        <v>142</v>
      </c>
    </row>
    <row r="124" spans="1:4" x14ac:dyDescent="0.25">
      <c r="A124" t="s">
        <v>133</v>
      </c>
      <c r="B124" t="s">
        <v>143</v>
      </c>
    </row>
    <row r="125" spans="1:4" x14ac:dyDescent="0.25">
      <c r="A125" t="s">
        <v>144</v>
      </c>
      <c r="B125" t="s">
        <v>145</v>
      </c>
      <c r="C125" t="s">
        <v>146</v>
      </c>
      <c r="D125" s="1"/>
    </row>
    <row r="126" spans="1:4" x14ac:dyDescent="0.25">
      <c r="A126" t="s">
        <v>144</v>
      </c>
      <c r="B126" t="s">
        <v>145</v>
      </c>
      <c r="C126" t="s">
        <v>147</v>
      </c>
      <c r="D126" s="1"/>
    </row>
    <row r="127" spans="1:4" x14ac:dyDescent="0.25">
      <c r="A127" t="s">
        <v>144</v>
      </c>
      <c r="B127" t="s">
        <v>145</v>
      </c>
      <c r="C127" t="s">
        <v>148</v>
      </c>
    </row>
    <row r="128" spans="1:4" x14ac:dyDescent="0.25">
      <c r="A128" t="s">
        <v>144</v>
      </c>
      <c r="B128" t="s">
        <v>145</v>
      </c>
      <c r="C128" t="s">
        <v>149</v>
      </c>
    </row>
    <row r="129" spans="1:4" x14ac:dyDescent="0.25">
      <c r="A129" t="s">
        <v>144</v>
      </c>
      <c r="B129" t="s">
        <v>145</v>
      </c>
      <c r="C129" t="s">
        <v>150</v>
      </c>
    </row>
    <row r="130" spans="1:4" x14ac:dyDescent="0.25">
      <c r="A130" t="s">
        <v>144</v>
      </c>
      <c r="B130" t="s">
        <v>145</v>
      </c>
      <c r="C130" t="s">
        <v>151</v>
      </c>
    </row>
    <row r="131" spans="1:4" x14ac:dyDescent="0.25">
      <c r="A131" t="s">
        <v>144</v>
      </c>
      <c r="B131" t="s">
        <v>152</v>
      </c>
      <c r="C131" t="s">
        <v>153</v>
      </c>
      <c r="D131" s="1"/>
    </row>
    <row r="132" spans="1:4" x14ac:dyDescent="0.25">
      <c r="A132" t="s">
        <v>144</v>
      </c>
      <c r="B132" t="s">
        <v>152</v>
      </c>
      <c r="C132" t="s">
        <v>155</v>
      </c>
      <c r="D132" s="1"/>
    </row>
    <row r="133" spans="1:4" x14ac:dyDescent="0.25">
      <c r="A133" t="s">
        <v>144</v>
      </c>
      <c r="B133" t="s">
        <v>152</v>
      </c>
      <c r="C133" t="s">
        <v>154</v>
      </c>
      <c r="D133" s="1"/>
    </row>
    <row r="134" spans="1:4" x14ac:dyDescent="0.25">
      <c r="A134" t="s">
        <v>144</v>
      </c>
      <c r="B134" t="s">
        <v>152</v>
      </c>
      <c r="C134" t="s">
        <v>156</v>
      </c>
    </row>
    <row r="135" spans="1:4" x14ac:dyDescent="0.25">
      <c r="A135" t="s">
        <v>144</v>
      </c>
      <c r="B135" t="s">
        <v>152</v>
      </c>
      <c r="C135" t="s">
        <v>157</v>
      </c>
    </row>
    <row r="136" spans="1:4" x14ac:dyDescent="0.25">
      <c r="A136" t="s">
        <v>144</v>
      </c>
      <c r="B136" t="s">
        <v>152</v>
      </c>
      <c r="C136" t="s">
        <v>158</v>
      </c>
    </row>
    <row r="137" spans="1:4" x14ac:dyDescent="0.25">
      <c r="A137" t="s">
        <v>144</v>
      </c>
      <c r="B137" t="s">
        <v>152</v>
      </c>
      <c r="C137" t="s">
        <v>159</v>
      </c>
    </row>
    <row r="138" spans="1:4" x14ac:dyDescent="0.25">
      <c r="A138" t="s">
        <v>144</v>
      </c>
      <c r="B138" t="s">
        <v>152</v>
      </c>
      <c r="C138" t="s">
        <v>160</v>
      </c>
    </row>
    <row r="139" spans="1:4" x14ac:dyDescent="0.25">
      <c r="A139" t="s">
        <v>144</v>
      </c>
      <c r="B139" t="s">
        <v>152</v>
      </c>
      <c r="C139" t="s">
        <v>161</v>
      </c>
    </row>
    <row r="140" spans="1:4" x14ac:dyDescent="0.25">
      <c r="A140" t="s">
        <v>144</v>
      </c>
      <c r="B140" t="s">
        <v>152</v>
      </c>
      <c r="C140" t="s">
        <v>162</v>
      </c>
    </row>
    <row r="141" spans="1:4" x14ac:dyDescent="0.25">
      <c r="A141" t="s">
        <v>144</v>
      </c>
      <c r="B141" t="s">
        <v>163</v>
      </c>
      <c r="C141" t="s">
        <v>164</v>
      </c>
      <c r="D141" s="1"/>
    </row>
    <row r="142" spans="1:4" x14ac:dyDescent="0.25">
      <c r="A142" t="s">
        <v>144</v>
      </c>
      <c r="B142" t="s">
        <v>163</v>
      </c>
      <c r="C142" t="s">
        <v>165</v>
      </c>
      <c r="D142" s="1"/>
    </row>
    <row r="143" spans="1:4" x14ac:dyDescent="0.25">
      <c r="A143" t="s">
        <v>144</v>
      </c>
      <c r="B143" t="s">
        <v>163</v>
      </c>
      <c r="C143" t="s">
        <v>166</v>
      </c>
      <c r="D143" s="1"/>
    </row>
    <row r="144" spans="1:4" x14ac:dyDescent="0.25">
      <c r="A144" t="s">
        <v>144</v>
      </c>
      <c r="B144" t="s">
        <v>163</v>
      </c>
      <c r="C144" t="s">
        <v>167</v>
      </c>
      <c r="D144" s="1"/>
    </row>
    <row r="145" spans="1:3" x14ac:dyDescent="0.25">
      <c r="A145" t="s">
        <v>144</v>
      </c>
      <c r="B145" t="s">
        <v>163</v>
      </c>
      <c r="C145" t="s">
        <v>168</v>
      </c>
    </row>
    <row r="146" spans="1:3" x14ac:dyDescent="0.25">
      <c r="A146" t="s">
        <v>144</v>
      </c>
      <c r="B146" t="s">
        <v>163</v>
      </c>
      <c r="C146" t="s">
        <v>169</v>
      </c>
    </row>
    <row r="147" spans="1:3" x14ac:dyDescent="0.25">
      <c r="A147" t="s">
        <v>144</v>
      </c>
      <c r="B147" t="s">
        <v>163</v>
      </c>
      <c r="C147" t="s">
        <v>170</v>
      </c>
    </row>
    <row r="148" spans="1:3" x14ac:dyDescent="0.25">
      <c r="A148" t="s">
        <v>144</v>
      </c>
      <c r="B148" t="s">
        <v>163</v>
      </c>
      <c r="C148" t="s">
        <v>171</v>
      </c>
    </row>
    <row r="149" spans="1:3" x14ac:dyDescent="0.25">
      <c r="A149" t="s">
        <v>144</v>
      </c>
      <c r="B149" t="s">
        <v>163</v>
      </c>
      <c r="C149" t="s">
        <v>172</v>
      </c>
    </row>
    <row r="150" spans="1:3" x14ac:dyDescent="0.25">
      <c r="A150" t="s">
        <v>144</v>
      </c>
      <c r="B150" t="s">
        <v>163</v>
      </c>
      <c r="C150" t="s">
        <v>173</v>
      </c>
    </row>
    <row r="151" spans="1:3" x14ac:dyDescent="0.25">
      <c r="A151" t="s">
        <v>144</v>
      </c>
      <c r="B151" t="s">
        <v>163</v>
      </c>
      <c r="C151" t="s">
        <v>174</v>
      </c>
    </row>
    <row r="152" spans="1:3" x14ac:dyDescent="0.25">
      <c r="A152" t="s">
        <v>144</v>
      </c>
      <c r="B152" t="s">
        <v>175</v>
      </c>
    </row>
    <row r="153" spans="1:3" x14ac:dyDescent="0.25">
      <c r="A153" t="s">
        <v>144</v>
      </c>
      <c r="B153" t="s">
        <v>175</v>
      </c>
    </row>
    <row r="154" spans="1:3" x14ac:dyDescent="0.25">
      <c r="A154" t="s">
        <v>144</v>
      </c>
      <c r="B154" t="s">
        <v>175</v>
      </c>
    </row>
    <row r="155" spans="1:3" x14ac:dyDescent="0.25">
      <c r="A155" t="s">
        <v>144</v>
      </c>
      <c r="B155" t="s">
        <v>175</v>
      </c>
    </row>
    <row r="156" spans="1:3" x14ac:dyDescent="0.25">
      <c r="A156" t="s">
        <v>144</v>
      </c>
      <c r="B156" t="s">
        <v>175</v>
      </c>
    </row>
    <row r="157" spans="1:3" x14ac:dyDescent="0.25">
      <c r="A157" t="s">
        <v>176</v>
      </c>
      <c r="B157" t="s">
        <v>177</v>
      </c>
    </row>
    <row r="158" spans="1:3" x14ac:dyDescent="0.25">
      <c r="A158" t="s">
        <v>176</v>
      </c>
      <c r="B158" t="s">
        <v>177</v>
      </c>
    </row>
    <row r="159" spans="1:3" x14ac:dyDescent="0.25">
      <c r="A159" t="s">
        <v>176</v>
      </c>
      <c r="B159" t="s">
        <v>177</v>
      </c>
    </row>
    <row r="160" spans="1:3" x14ac:dyDescent="0.25">
      <c r="A160" t="s">
        <v>176</v>
      </c>
      <c r="B160" t="s">
        <v>177</v>
      </c>
    </row>
    <row r="161" spans="1:9" x14ac:dyDescent="0.25">
      <c r="A161" t="s">
        <v>176</v>
      </c>
      <c r="B161" t="s">
        <v>177</v>
      </c>
    </row>
    <row r="162" spans="1:9" x14ac:dyDescent="0.25">
      <c r="A162" t="s">
        <v>176</v>
      </c>
      <c r="B162" t="s">
        <v>177</v>
      </c>
    </row>
    <row r="163" spans="1:9" x14ac:dyDescent="0.25">
      <c r="A163" t="s">
        <v>176</v>
      </c>
      <c r="B163" t="s">
        <v>177</v>
      </c>
    </row>
    <row r="164" spans="1:9" x14ac:dyDescent="0.25">
      <c r="A164" t="s">
        <v>176</v>
      </c>
      <c r="B164" t="s">
        <v>177</v>
      </c>
    </row>
    <row r="165" spans="1:9" x14ac:dyDescent="0.25">
      <c r="A165" t="s">
        <v>176</v>
      </c>
      <c r="B165" t="s">
        <v>177</v>
      </c>
    </row>
    <row r="166" spans="1:9" x14ac:dyDescent="0.25">
      <c r="A166" t="s">
        <v>176</v>
      </c>
      <c r="B166" t="s">
        <v>177</v>
      </c>
    </row>
    <row r="167" spans="1:9" x14ac:dyDescent="0.25">
      <c r="A167" t="s">
        <v>176</v>
      </c>
      <c r="B167" t="s">
        <v>177</v>
      </c>
    </row>
    <row r="168" spans="1:9" x14ac:dyDescent="0.25">
      <c r="A168" t="s">
        <v>181</v>
      </c>
      <c r="B168" t="s">
        <v>226</v>
      </c>
      <c r="C168" t="s">
        <v>227</v>
      </c>
    </row>
    <row r="169" spans="1:9" x14ac:dyDescent="0.25">
      <c r="A169" t="s">
        <v>181</v>
      </c>
      <c r="B169" t="s">
        <v>226</v>
      </c>
      <c r="C169" t="s">
        <v>228</v>
      </c>
    </row>
    <row r="170" spans="1:9" x14ac:dyDescent="0.25">
      <c r="A170" t="s">
        <v>181</v>
      </c>
      <c r="B170" t="s">
        <v>226</v>
      </c>
      <c r="C170" t="s">
        <v>229</v>
      </c>
      <c r="I170" s="5"/>
    </row>
    <row r="171" spans="1:9" x14ac:dyDescent="0.25">
      <c r="A171" t="s">
        <v>181</v>
      </c>
      <c r="B171" t="s">
        <v>226</v>
      </c>
      <c r="C171" t="s">
        <v>230</v>
      </c>
    </row>
    <row r="172" spans="1:9" x14ac:dyDescent="0.25">
      <c r="A172" t="s">
        <v>181</v>
      </c>
      <c r="B172" t="s">
        <v>226</v>
      </c>
      <c r="C172" t="s">
        <v>187</v>
      </c>
    </row>
    <row r="173" spans="1:9" x14ac:dyDescent="0.25">
      <c r="A173" t="s">
        <v>181</v>
      </c>
      <c r="B173" t="s">
        <v>226</v>
      </c>
      <c r="C173" t="s">
        <v>188</v>
      </c>
    </row>
    <row r="174" spans="1:9" x14ac:dyDescent="0.25">
      <c r="A174" t="s">
        <v>181</v>
      </c>
      <c r="B174" t="s">
        <v>226</v>
      </c>
      <c r="C174" t="s">
        <v>186</v>
      </c>
    </row>
    <row r="175" spans="1:9" x14ac:dyDescent="0.25">
      <c r="A175" t="s">
        <v>181</v>
      </c>
      <c r="B175" t="s">
        <v>226</v>
      </c>
      <c r="C175" t="s">
        <v>189</v>
      </c>
    </row>
    <row r="176" spans="1:9" x14ac:dyDescent="0.25">
      <c r="A176" t="s">
        <v>181</v>
      </c>
      <c r="B176" t="s">
        <v>226</v>
      </c>
      <c r="C176" t="s">
        <v>190</v>
      </c>
    </row>
    <row r="177" spans="1:3" x14ac:dyDescent="0.25">
      <c r="A177" t="s">
        <v>181</v>
      </c>
      <c r="B177" t="s">
        <v>226</v>
      </c>
      <c r="C177" t="s">
        <v>185</v>
      </c>
    </row>
    <row r="178" spans="1:3" x14ac:dyDescent="0.25">
      <c r="A178" t="s">
        <v>181</v>
      </c>
      <c r="B178" t="s">
        <v>226</v>
      </c>
      <c r="C178" t="s">
        <v>191</v>
      </c>
    </row>
    <row r="179" spans="1:3" x14ac:dyDescent="0.25">
      <c r="A179" t="s">
        <v>181</v>
      </c>
      <c r="B179" t="s">
        <v>226</v>
      </c>
      <c r="C179" t="s">
        <v>192</v>
      </c>
    </row>
    <row r="180" spans="1:3" x14ac:dyDescent="0.25">
      <c r="A180" t="s">
        <v>181</v>
      </c>
      <c r="B180" t="s">
        <v>226</v>
      </c>
      <c r="C180" t="s">
        <v>193</v>
      </c>
    </row>
    <row r="181" spans="1:3" x14ac:dyDescent="0.25">
      <c r="A181" t="s">
        <v>181</v>
      </c>
      <c r="B181" t="s">
        <v>226</v>
      </c>
      <c r="C181" t="s">
        <v>194</v>
      </c>
    </row>
    <row r="182" spans="1:3" x14ac:dyDescent="0.25">
      <c r="A182" t="s">
        <v>181</v>
      </c>
      <c r="B182" t="s">
        <v>226</v>
      </c>
      <c r="C182" t="s">
        <v>195</v>
      </c>
    </row>
    <row r="183" spans="1:3" x14ac:dyDescent="0.25">
      <c r="A183" t="s">
        <v>181</v>
      </c>
      <c r="B183" t="s">
        <v>226</v>
      </c>
      <c r="C183" t="s">
        <v>196</v>
      </c>
    </row>
    <row r="184" spans="1:3" x14ac:dyDescent="0.25">
      <c r="A184" t="s">
        <v>181</v>
      </c>
      <c r="B184" t="s">
        <v>226</v>
      </c>
      <c r="C184" t="s">
        <v>197</v>
      </c>
    </row>
    <row r="185" spans="1:3" x14ac:dyDescent="0.25">
      <c r="A185" t="s">
        <v>181</v>
      </c>
      <c r="B185" t="s">
        <v>226</v>
      </c>
      <c r="C185" t="s">
        <v>204</v>
      </c>
    </row>
    <row r="186" spans="1:3" x14ac:dyDescent="0.25">
      <c r="A186" t="s">
        <v>181</v>
      </c>
      <c r="B186" t="s">
        <v>226</v>
      </c>
      <c r="C186" t="s">
        <v>205</v>
      </c>
    </row>
    <row r="187" spans="1:3" x14ac:dyDescent="0.25">
      <c r="A187" t="s">
        <v>181</v>
      </c>
      <c r="B187" t="s">
        <v>226</v>
      </c>
      <c r="C187" t="s">
        <v>200</v>
      </c>
    </row>
    <row r="188" spans="1:3" x14ac:dyDescent="0.25">
      <c r="A188" t="s">
        <v>181</v>
      </c>
      <c r="B188" t="s">
        <v>226</v>
      </c>
      <c r="C188" t="s">
        <v>199</v>
      </c>
    </row>
    <row r="189" spans="1:3" x14ac:dyDescent="0.25">
      <c r="A189" t="s">
        <v>181</v>
      </c>
      <c r="B189" t="s">
        <v>226</v>
      </c>
      <c r="C189" t="s">
        <v>198</v>
      </c>
    </row>
    <row r="190" spans="1:3" x14ac:dyDescent="0.25">
      <c r="A190" t="s">
        <v>181</v>
      </c>
      <c r="B190" t="s">
        <v>226</v>
      </c>
      <c r="C190" t="s">
        <v>203</v>
      </c>
    </row>
    <row r="191" spans="1:3" x14ac:dyDescent="0.25">
      <c r="A191" t="s">
        <v>181</v>
      </c>
      <c r="B191" t="s">
        <v>226</v>
      </c>
      <c r="C191" t="s">
        <v>202</v>
      </c>
    </row>
    <row r="192" spans="1:3" x14ac:dyDescent="0.25">
      <c r="A192" t="s">
        <v>181</v>
      </c>
      <c r="B192" t="s">
        <v>226</v>
      </c>
      <c r="C192" t="s">
        <v>201</v>
      </c>
    </row>
  </sheetData>
  <autoFilter ref="A1:E167"/>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zoomScale="90" zoomScaleNormal="90" workbookViewId="0">
      <selection activeCell="A26" sqref="A26"/>
    </sheetView>
  </sheetViews>
  <sheetFormatPr defaultColWidth="21.140625" defaultRowHeight="15" x14ac:dyDescent="0.25"/>
  <cols>
    <col min="1" max="1" width="15.85546875" style="1" bestFit="1" customWidth="1"/>
    <col min="2" max="2" width="16.5703125" style="1" bestFit="1" customWidth="1"/>
    <col min="3" max="3" width="26.85546875" bestFit="1" customWidth="1"/>
    <col min="4" max="4" width="15.140625" style="19" bestFit="1" customWidth="1"/>
  </cols>
  <sheetData>
    <row r="1" spans="1:4" x14ac:dyDescent="0.25">
      <c r="A1" s="10" t="s">
        <v>206</v>
      </c>
      <c r="B1" s="10" t="s">
        <v>0</v>
      </c>
      <c r="C1" s="6" t="s">
        <v>233</v>
      </c>
      <c r="D1" s="18" t="s">
        <v>223</v>
      </c>
    </row>
    <row r="2" spans="1:4" x14ac:dyDescent="0.25">
      <c r="A2" s="11">
        <v>42857</v>
      </c>
      <c r="B2" s="11" t="s">
        <v>181</v>
      </c>
      <c r="C2" s="7" t="s">
        <v>207</v>
      </c>
      <c r="D2" s="19">
        <f ca="1">_xlfn.DAYS(A2,TODAY())</f>
        <v>10</v>
      </c>
    </row>
    <row r="3" spans="1:4" x14ac:dyDescent="0.25">
      <c r="A3" s="11">
        <v>42865</v>
      </c>
      <c r="B3" s="11" t="s">
        <v>181</v>
      </c>
      <c r="C3" s="7" t="s">
        <v>207</v>
      </c>
      <c r="D3" s="19">
        <f ca="1">_xlfn.DAYS(A3,TODAY())</f>
        <v>18</v>
      </c>
    </row>
    <row r="4" spans="1:4" x14ac:dyDescent="0.25">
      <c r="A4" s="11">
        <v>42871</v>
      </c>
      <c r="B4" s="11" t="s">
        <v>3</v>
      </c>
      <c r="C4" s="7" t="s">
        <v>209</v>
      </c>
      <c r="D4" s="19">
        <f t="shared" ref="D4:D26" ca="1" si="0">_xlfn.DAYS(A4,TODAY())</f>
        <v>24</v>
      </c>
    </row>
    <row r="5" spans="1:4" x14ac:dyDescent="0.25">
      <c r="A5" s="11">
        <v>42873</v>
      </c>
      <c r="B5" s="11" t="s">
        <v>43</v>
      </c>
      <c r="C5" s="7" t="s">
        <v>208</v>
      </c>
      <c r="D5" s="19">
        <f t="shared" ca="1" si="0"/>
        <v>26</v>
      </c>
    </row>
    <row r="6" spans="1:4" x14ac:dyDescent="0.25">
      <c r="A6" s="11">
        <v>42874</v>
      </c>
      <c r="B6" s="11" t="s">
        <v>176</v>
      </c>
      <c r="C6" s="7" t="s">
        <v>210</v>
      </c>
      <c r="D6" s="19">
        <f t="shared" ca="1" si="0"/>
        <v>27</v>
      </c>
    </row>
    <row r="7" spans="1:4" x14ac:dyDescent="0.25">
      <c r="A7" s="11">
        <v>42874</v>
      </c>
      <c r="B7" s="11" t="s">
        <v>176</v>
      </c>
      <c r="C7" s="7" t="s">
        <v>211</v>
      </c>
      <c r="D7" s="19">
        <f t="shared" ca="1" si="0"/>
        <v>27</v>
      </c>
    </row>
    <row r="8" spans="1:4" x14ac:dyDescent="0.25">
      <c r="A8" s="11">
        <v>42877</v>
      </c>
      <c r="B8" s="11" t="s">
        <v>144</v>
      </c>
      <c r="C8" s="7" t="s">
        <v>144</v>
      </c>
      <c r="D8" s="19">
        <f t="shared" ca="1" si="0"/>
        <v>30</v>
      </c>
    </row>
    <row r="9" spans="1:4" x14ac:dyDescent="0.25">
      <c r="A9" s="11">
        <v>42877</v>
      </c>
      <c r="B9" s="11" t="s">
        <v>105</v>
      </c>
      <c r="C9" s="7" t="s">
        <v>212</v>
      </c>
      <c r="D9" s="19">
        <f t="shared" ca="1" si="0"/>
        <v>30</v>
      </c>
    </row>
    <row r="10" spans="1:4" x14ac:dyDescent="0.25">
      <c r="A10" s="11">
        <v>42879</v>
      </c>
      <c r="B10" s="11" t="s">
        <v>23</v>
      </c>
      <c r="C10" s="7" t="s">
        <v>213</v>
      </c>
      <c r="D10" s="19">
        <f t="shared" ca="1" si="0"/>
        <v>32</v>
      </c>
    </row>
    <row r="11" spans="1:4" x14ac:dyDescent="0.25">
      <c r="A11" s="11">
        <v>42880</v>
      </c>
      <c r="B11" s="11" t="s">
        <v>67</v>
      </c>
      <c r="C11" s="7" t="s">
        <v>214</v>
      </c>
      <c r="D11" s="19">
        <f t="shared" ca="1" si="0"/>
        <v>33</v>
      </c>
    </row>
    <row r="12" spans="1:4" x14ac:dyDescent="0.25">
      <c r="A12" s="11">
        <v>42881</v>
      </c>
      <c r="B12" s="11" t="s">
        <v>144</v>
      </c>
      <c r="C12" s="7" t="s">
        <v>144</v>
      </c>
      <c r="D12" s="19">
        <f t="shared" ca="1" si="0"/>
        <v>34</v>
      </c>
    </row>
    <row r="13" spans="1:4" x14ac:dyDescent="0.25">
      <c r="A13" s="11">
        <v>42881</v>
      </c>
      <c r="B13" s="11" t="s">
        <v>105</v>
      </c>
      <c r="C13" s="7" t="s">
        <v>212</v>
      </c>
      <c r="D13" s="19">
        <f t="shared" ca="1" si="0"/>
        <v>34</v>
      </c>
    </row>
    <row r="14" spans="1:4" x14ac:dyDescent="0.25">
      <c r="A14" s="11">
        <v>42892</v>
      </c>
      <c r="B14" s="11" t="s">
        <v>133</v>
      </c>
      <c r="C14" s="7" t="s">
        <v>133</v>
      </c>
      <c r="D14" s="19">
        <f t="shared" ca="1" si="0"/>
        <v>45</v>
      </c>
    </row>
    <row r="15" spans="1:4" x14ac:dyDescent="0.25">
      <c r="A15" s="11">
        <v>42893</v>
      </c>
      <c r="B15" s="11" t="s">
        <v>85</v>
      </c>
      <c r="C15" s="7" t="s">
        <v>215</v>
      </c>
      <c r="D15" s="19">
        <f t="shared" ca="1" si="0"/>
        <v>46</v>
      </c>
    </row>
    <row r="16" spans="1:4" x14ac:dyDescent="0.25">
      <c r="A16" s="11">
        <v>42894</v>
      </c>
      <c r="B16" s="11" t="s">
        <v>67</v>
      </c>
      <c r="C16" s="7" t="s">
        <v>214</v>
      </c>
      <c r="D16" s="19">
        <f t="shared" ca="1" si="0"/>
        <v>47</v>
      </c>
    </row>
    <row r="17" spans="1:4" x14ac:dyDescent="0.25">
      <c r="A17" s="11">
        <v>42895</v>
      </c>
      <c r="B17" s="11" t="s">
        <v>3</v>
      </c>
      <c r="C17" s="7" t="s">
        <v>216</v>
      </c>
      <c r="D17" s="19">
        <f t="shared" ca="1" si="0"/>
        <v>48</v>
      </c>
    </row>
    <row r="18" spans="1:4" x14ac:dyDescent="0.25">
      <c r="A18" s="11">
        <v>42895</v>
      </c>
      <c r="B18" s="11" t="s">
        <v>3</v>
      </c>
      <c r="C18" s="7" t="s">
        <v>217</v>
      </c>
      <c r="D18" s="19">
        <f t="shared" ca="1" si="0"/>
        <v>48</v>
      </c>
    </row>
    <row r="19" spans="1:4" x14ac:dyDescent="0.25">
      <c r="A19" s="11">
        <v>42898</v>
      </c>
      <c r="B19" s="11" t="s">
        <v>133</v>
      </c>
      <c r="C19" s="7" t="s">
        <v>133</v>
      </c>
      <c r="D19" s="19">
        <f t="shared" ca="1" si="0"/>
        <v>51</v>
      </c>
    </row>
    <row r="20" spans="1:4" x14ac:dyDescent="0.25">
      <c r="A20" s="11">
        <v>42899</v>
      </c>
      <c r="B20" s="11" t="s">
        <v>67</v>
      </c>
      <c r="C20" s="7" t="s">
        <v>214</v>
      </c>
      <c r="D20" s="19">
        <f t="shared" ca="1" si="0"/>
        <v>52</v>
      </c>
    </row>
    <row r="21" spans="1:4" x14ac:dyDescent="0.25">
      <c r="A21" s="11">
        <v>42900</v>
      </c>
      <c r="B21" s="11" t="s">
        <v>43</v>
      </c>
      <c r="C21" s="7" t="s">
        <v>218</v>
      </c>
      <c r="D21" s="19">
        <f t="shared" ca="1" si="0"/>
        <v>53</v>
      </c>
    </row>
    <row r="22" spans="1:4" x14ac:dyDescent="0.25">
      <c r="A22" s="11">
        <v>42900</v>
      </c>
      <c r="B22" s="11" t="s">
        <v>43</v>
      </c>
      <c r="C22" s="7" t="s">
        <v>219</v>
      </c>
      <c r="D22" s="19">
        <f t="shared" ca="1" si="0"/>
        <v>53</v>
      </c>
    </row>
    <row r="23" spans="1:4" x14ac:dyDescent="0.25">
      <c r="A23" s="11">
        <v>42901</v>
      </c>
      <c r="B23" s="11" t="s">
        <v>80</v>
      </c>
      <c r="C23" s="7" t="s">
        <v>220</v>
      </c>
      <c r="D23" s="19">
        <f t="shared" ca="1" si="0"/>
        <v>54</v>
      </c>
    </row>
    <row r="24" spans="1:4" x14ac:dyDescent="0.25">
      <c r="A24" s="11">
        <v>42902</v>
      </c>
      <c r="B24" s="11" t="s">
        <v>23</v>
      </c>
      <c r="C24" s="7" t="s">
        <v>221</v>
      </c>
      <c r="D24" s="19">
        <f t="shared" ca="1" si="0"/>
        <v>55</v>
      </c>
    </row>
    <row r="25" spans="1:4" x14ac:dyDescent="0.25">
      <c r="A25" s="11">
        <v>42902</v>
      </c>
      <c r="B25" s="11" t="s">
        <v>23</v>
      </c>
      <c r="C25" s="7" t="s">
        <v>222</v>
      </c>
      <c r="D25" s="19">
        <f t="shared" ca="1" si="0"/>
        <v>55</v>
      </c>
    </row>
    <row r="26" spans="1:4" x14ac:dyDescent="0.25">
      <c r="A26" s="11">
        <v>42905</v>
      </c>
      <c r="B26" s="11" t="s">
        <v>80</v>
      </c>
      <c r="C26" s="7" t="s">
        <v>220</v>
      </c>
      <c r="D26" s="19">
        <f t="shared" ca="1" si="0"/>
        <v>58</v>
      </c>
    </row>
    <row r="28" spans="1:4" x14ac:dyDescent="0.25">
      <c r="A28"/>
      <c r="B28"/>
    </row>
    <row r="29" spans="1:4" x14ac:dyDescent="0.25">
      <c r="A29"/>
      <c r="B29"/>
    </row>
    <row r="30" spans="1:4" x14ac:dyDescent="0.25">
      <c r="A30"/>
      <c r="B30"/>
    </row>
    <row r="31" spans="1:4" x14ac:dyDescent="0.25">
      <c r="A31"/>
      <c r="B31"/>
    </row>
    <row r="32" spans="1:4"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workbookViewId="0">
      <selection activeCell="B3" sqref="B3"/>
    </sheetView>
  </sheetViews>
  <sheetFormatPr defaultRowHeight="15" x14ac:dyDescent="0.25"/>
  <cols>
    <col min="2" max="2" width="116.28515625" customWidth="1"/>
  </cols>
  <sheetData>
    <row r="2" spans="2:2" ht="195" x14ac:dyDescent="0.25">
      <c r="B2" s="17" t="s">
        <v>234</v>
      </c>
    </row>
    <row r="3" spans="2:2" ht="270" x14ac:dyDescent="0.25">
      <c r="B3" s="20" t="s">
        <v>236</v>
      </c>
    </row>
    <row r="4" spans="2:2" ht="240" x14ac:dyDescent="0.25">
      <c r="B4" s="17" t="s">
        <v>235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Topics</vt:lpstr>
      <vt:lpstr>Exam dates</vt:lpstr>
      <vt:lpstr>HELP!</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dc:creator>
  <cp:lastModifiedBy>Nathan</cp:lastModifiedBy>
  <dcterms:created xsi:type="dcterms:W3CDTF">2017-03-19T14:10:38Z</dcterms:created>
  <dcterms:modified xsi:type="dcterms:W3CDTF">2017-04-23T11:09:25Z</dcterms:modified>
</cp:coreProperties>
</file>